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ЮНИОРКИ КОМАНДА" sheetId="1" r:id="rId1"/>
    <sheet name="ЮНИОРКИ квалификация" sheetId="2" r:id="rId2"/>
    <sheet name="юниорки многоборье" sheetId="3" r:id="rId3"/>
    <sheet name="ЮНИОРЫ КОМАНДА" sheetId="4" r:id="rId4"/>
    <sheet name="ЮНИОРЫ квалификация" sheetId="5" r:id="rId5"/>
    <sheet name="юниоры многоборье" sheetId="6" r:id="rId6"/>
  </sheets>
  <definedNames/>
  <calcPr fullCalcOnLoad="1"/>
</workbook>
</file>

<file path=xl/sharedStrings.xml><?xml version="1.0" encoding="utf-8"?>
<sst xmlns="http://schemas.openxmlformats.org/spreadsheetml/2006/main" count="841" uniqueCount="190">
  <si>
    <t>Спортивная гимнастика</t>
  </si>
  <si>
    <t>«Олимпийские надежды»</t>
  </si>
  <si>
    <t>"Olympic Hopes"</t>
  </si>
  <si>
    <t xml:space="preserve">21-24 июня 2012г.   </t>
  </si>
  <si>
    <t>Дворец спорта "Буртасы"  г.Пенза</t>
  </si>
  <si>
    <t>June 21-24, 2012</t>
  </si>
  <si>
    <t>Sport palace "Burtasy", Penza</t>
  </si>
  <si>
    <t xml:space="preserve">№ </t>
  </si>
  <si>
    <t>ФИ участника</t>
  </si>
  <si>
    <t>страна</t>
  </si>
  <si>
    <t>Name of participant</t>
  </si>
  <si>
    <t>Country</t>
  </si>
  <si>
    <t>Фарид Ахмед</t>
  </si>
  <si>
    <t>Египет</t>
  </si>
  <si>
    <t>Farid Ahmed</t>
  </si>
  <si>
    <t>EGY</t>
  </si>
  <si>
    <t>Ахмед Ашраф</t>
  </si>
  <si>
    <t>Ahmed Ashraf</t>
  </si>
  <si>
    <t>Шайди Гунейм</t>
  </si>
  <si>
    <t>Shady Ghoneim</t>
  </si>
  <si>
    <t>Ислэм Ахмед</t>
  </si>
  <si>
    <t>Eslam Ahmed</t>
  </si>
  <si>
    <t>Кензо Шираи</t>
  </si>
  <si>
    <t>Япония</t>
  </si>
  <si>
    <t>Kenzo Shirai</t>
  </si>
  <si>
    <t>JPN</t>
  </si>
  <si>
    <t>Кения Юаса</t>
  </si>
  <si>
    <t>Kenya Yuasa</t>
  </si>
  <si>
    <t>Лазарев Александр</t>
  </si>
  <si>
    <t>Казахстан</t>
  </si>
  <si>
    <t>Lazarev Alexander</t>
  </si>
  <si>
    <t>KAZ</t>
  </si>
  <si>
    <t>Нам Николай</t>
  </si>
  <si>
    <t>Nam Nikolay</t>
  </si>
  <si>
    <t>Ким Вячеслав</t>
  </si>
  <si>
    <t>Kim Vyacheslav</t>
  </si>
  <si>
    <t>Цой Максим</t>
  </si>
  <si>
    <t>Tsoy Maxim</t>
  </si>
  <si>
    <t>Иванов Георгий</t>
  </si>
  <si>
    <t>Ivanov George</t>
  </si>
  <si>
    <t>Потапов Кирилл</t>
  </si>
  <si>
    <t>Россия</t>
  </si>
  <si>
    <t>Potapov Kirill</t>
  </si>
  <si>
    <t>RUS</t>
  </si>
  <si>
    <t>Британ Виктор</t>
  </si>
  <si>
    <t>Britan Victor</t>
  </si>
  <si>
    <t>Далалоян Артур</t>
  </si>
  <si>
    <t>Dalaloyan Arthur</t>
  </si>
  <si>
    <t>Шадуркин Николай</t>
  </si>
  <si>
    <t>Shadurkin Nikolay</t>
  </si>
  <si>
    <t>Нямцу Георгий</t>
  </si>
  <si>
    <t>Молдова</t>
  </si>
  <si>
    <t>Neamtu Gheorghe</t>
  </si>
  <si>
    <t>MDA</t>
  </si>
  <si>
    <t>Хыржэу Георгий</t>
  </si>
  <si>
    <t>Hirgau Gheorghe</t>
  </si>
  <si>
    <t>Мальнев Остап</t>
  </si>
  <si>
    <t>Узбекистан</t>
  </si>
  <si>
    <t>Malnev Ostap</t>
  </si>
  <si>
    <t>UZB</t>
  </si>
  <si>
    <t>Кадыров Тимур</t>
  </si>
  <si>
    <t>Kadirov Timur</t>
  </si>
  <si>
    <t>Азимов Абдулла</t>
  </si>
  <si>
    <t>Azimov Abdylla</t>
  </si>
  <si>
    <t>Ванифатов Виталий</t>
  </si>
  <si>
    <t>Vanifatov Vitaly</t>
  </si>
  <si>
    <t>Арнаут Артем</t>
  </si>
  <si>
    <t>Arnaut Artem</t>
  </si>
  <si>
    <t>Пыж Патрык</t>
  </si>
  <si>
    <t>Польша</t>
  </si>
  <si>
    <t>Pyiz Patryk</t>
  </si>
  <si>
    <t>POL</t>
  </si>
  <si>
    <t>Вальчак Дамиан</t>
  </si>
  <si>
    <t>Walczak Damian Roman</t>
  </si>
  <si>
    <t xml:space="preserve">Рабштайн Патрык </t>
  </si>
  <si>
    <t>Rabstajn Patryk Artur</t>
  </si>
  <si>
    <t>Миджэнович Никола</t>
  </si>
  <si>
    <t>Сербия</t>
  </si>
  <si>
    <t>Mrdenovic Nikola</t>
  </si>
  <si>
    <t>SRB</t>
  </si>
  <si>
    <t>Илич Стефан</t>
  </si>
  <si>
    <t>Ilic Stefan</t>
  </si>
  <si>
    <t>Илич Гаврила</t>
  </si>
  <si>
    <t>Ilic Gavrilo</t>
  </si>
  <si>
    <t>Следевский Райнер</t>
  </si>
  <si>
    <t>Латвия</t>
  </si>
  <si>
    <t>Sledevskis Rainers</t>
  </si>
  <si>
    <t>LAT</t>
  </si>
  <si>
    <t>Паяда Алексей</t>
  </si>
  <si>
    <t>Paiada Alikseis</t>
  </si>
  <si>
    <t>Буцулис Герман</t>
  </si>
  <si>
    <t>Buculis Germans</t>
  </si>
  <si>
    <t>Грибук Владимир</t>
  </si>
  <si>
    <t>Hrybuk Volodymyr</t>
  </si>
  <si>
    <t>UKR</t>
  </si>
  <si>
    <t>Петренко Александр</t>
  </si>
  <si>
    <t>Petrenko Oleksander</t>
  </si>
  <si>
    <t>Грико Владислав</t>
  </si>
  <si>
    <t>Gryko Vladyslav</t>
  </si>
  <si>
    <t>оценка Д</t>
  </si>
  <si>
    <t>оценка Е</t>
  </si>
  <si>
    <t>сбавка</t>
  </si>
  <si>
    <t>ок.оценка</t>
  </si>
  <si>
    <t>место</t>
  </si>
  <si>
    <t>главный судья соревнований</t>
  </si>
  <si>
    <t>В.Г.Старкин</t>
  </si>
  <si>
    <t xml:space="preserve">главный секретарь соревнований </t>
  </si>
  <si>
    <t>О.С.Грачев</t>
  </si>
  <si>
    <t>МК    Россия   FIG  RUS</t>
  </si>
  <si>
    <t>МК   Россия   FIG  RUS</t>
  </si>
  <si>
    <t>Artistic gymnastics</t>
  </si>
  <si>
    <t xml:space="preserve">Mеждународные соревнования юниоров </t>
  </si>
  <si>
    <t>International junior competitions</t>
  </si>
  <si>
    <t>Лемешенко Игорь</t>
  </si>
  <si>
    <t>Lemeshenko Igor</t>
  </si>
  <si>
    <t>Украина</t>
  </si>
  <si>
    <t>Дуйсек Жанерке</t>
  </si>
  <si>
    <t>Duysek Zhanerka</t>
  </si>
  <si>
    <t>Бауыржанова Аида</t>
  </si>
  <si>
    <t>Bauyrzhanova Aida</t>
  </si>
  <si>
    <t>Чуйкина Екатерина</t>
  </si>
  <si>
    <t>Chuykina Ekaterina</t>
  </si>
  <si>
    <t>Шамитько Зарина</t>
  </si>
  <si>
    <t>Shamitko Zarina</t>
  </si>
  <si>
    <t>Хансеитова Арай</t>
  </si>
  <si>
    <t>Hanseitova Aray</t>
  </si>
  <si>
    <t>Головешкина Елена</t>
  </si>
  <si>
    <t>Туркменистан</t>
  </si>
  <si>
    <t>Goloveshkina Yelena</t>
  </si>
  <si>
    <t>TKM</t>
  </si>
  <si>
    <t>Волкова Анастасия</t>
  </si>
  <si>
    <t>Volkova Anastasiya</t>
  </si>
  <si>
    <t>Овезова Джерен</t>
  </si>
  <si>
    <t>Ovezova Jeren</t>
  </si>
  <si>
    <t>Буфти Диляра</t>
  </si>
  <si>
    <t>Dilyara Bufti</t>
  </si>
  <si>
    <t>Тиодоро Милена</t>
  </si>
  <si>
    <t>Бразилия</t>
  </si>
  <si>
    <t>Theodoro Milеna</t>
  </si>
  <si>
    <t>BRA</t>
  </si>
  <si>
    <t>Симон Джули</t>
  </si>
  <si>
    <t>Sinmon Julie</t>
  </si>
  <si>
    <t>Сантана Даниэла</t>
  </si>
  <si>
    <t>Santana Daniela</t>
  </si>
  <si>
    <t>Сальма Хишам</t>
  </si>
  <si>
    <t>Salma Hisham</t>
  </si>
  <si>
    <t>Фарида Валид</t>
  </si>
  <si>
    <t>Farida Waild</t>
  </si>
  <si>
    <t>Зейна Иламаи</t>
  </si>
  <si>
    <t>Zena Ellamei</t>
  </si>
  <si>
    <t>Нада Айман</t>
  </si>
  <si>
    <t>Nada Ayman</t>
  </si>
  <si>
    <t>Викторчик Паулина</t>
  </si>
  <si>
    <t>Сагайдак Ирина</t>
  </si>
  <si>
    <t>Sagaydak Iryna</t>
  </si>
  <si>
    <t>Буцкая Валерия</t>
  </si>
  <si>
    <t>Butsky Valeria</t>
  </si>
  <si>
    <t>Сазонова Леся</t>
  </si>
  <si>
    <t>Sazonovа Lesya</t>
  </si>
  <si>
    <t>Дуйловская Влада</t>
  </si>
  <si>
    <t>Duylovska Vlada</t>
  </si>
  <si>
    <t>Рега Елена</t>
  </si>
  <si>
    <t>Rega Elena</t>
  </si>
  <si>
    <t>Юсупова Сабина</t>
  </si>
  <si>
    <t>Yusupova Sabina</t>
  </si>
  <si>
    <t>Дониёрова Хилола</t>
  </si>
  <si>
    <t>Doniyorova Khilola</t>
  </si>
  <si>
    <t>Винецка Анастасия</t>
  </si>
  <si>
    <t>Vinnicka Anastasija</t>
  </si>
  <si>
    <t>Церцене Алина</t>
  </si>
  <si>
    <t>Circene Alina</t>
  </si>
  <si>
    <t>Корниянова Сабине</t>
  </si>
  <si>
    <t>Kornijanova Sabine</t>
  </si>
  <si>
    <t>Харенкова Мария</t>
  </si>
  <si>
    <t>Kharenkova Maria</t>
  </si>
  <si>
    <t>Дмитриева Анастасия</t>
  </si>
  <si>
    <t>Dmitrievа Anastasia</t>
  </si>
  <si>
    <t>Королькова Евгения</t>
  </si>
  <si>
    <t>Korolkova Evgenia</t>
  </si>
  <si>
    <t>Чемарева Юлия</t>
  </si>
  <si>
    <t>Chemareva Julia</t>
  </si>
  <si>
    <t>Wiktorczyk Paulina</t>
  </si>
  <si>
    <r>
      <t xml:space="preserve">СОРЕВНОВАНИЯ  </t>
    </r>
    <r>
      <rPr>
        <b/>
        <sz val="12"/>
        <rFont val="Arial"/>
        <family val="2"/>
      </rPr>
      <t xml:space="preserve"> IV</t>
    </r>
    <r>
      <rPr>
        <sz val="12"/>
        <rFont val="Arial"/>
        <family val="0"/>
      </rPr>
      <t xml:space="preserve">   COMPETITION </t>
    </r>
    <r>
      <rPr>
        <b/>
        <sz val="12"/>
        <rFont val="Arial"/>
        <family val="2"/>
      </rPr>
      <t xml:space="preserve"> IV</t>
    </r>
  </si>
  <si>
    <r>
      <t xml:space="preserve">СОРЕВНОВАНИЯ  </t>
    </r>
    <r>
      <rPr>
        <b/>
        <sz val="12"/>
        <rFont val="Arial"/>
        <family val="2"/>
      </rPr>
      <t xml:space="preserve"> IV   </t>
    </r>
    <r>
      <rPr>
        <sz val="12"/>
        <rFont val="Arial"/>
        <family val="2"/>
      </rPr>
      <t>COMPETITION</t>
    </r>
    <r>
      <rPr>
        <b/>
        <sz val="12"/>
        <rFont val="Arial"/>
        <family val="2"/>
      </rPr>
      <t xml:space="preserve">  IV</t>
    </r>
  </si>
  <si>
    <t>Главный судья соревнований</t>
  </si>
  <si>
    <t xml:space="preserve">Главный секретарь соревнований </t>
  </si>
  <si>
    <r>
      <t xml:space="preserve">СОРЕВНОВАНИЯ   </t>
    </r>
    <r>
      <rPr>
        <b/>
        <sz val="12"/>
        <rFont val="Arial"/>
        <family val="2"/>
      </rPr>
      <t xml:space="preserve"> I                                COMPETITION     I</t>
    </r>
  </si>
  <si>
    <r>
      <t xml:space="preserve">СОРЕВНОВАНИЯ   </t>
    </r>
    <r>
      <rPr>
        <b/>
        <sz val="12"/>
        <rFont val="Arial"/>
        <family val="2"/>
      </rPr>
      <t xml:space="preserve"> I                                                     </t>
    </r>
    <r>
      <rPr>
        <sz val="12"/>
        <rFont val="Arial"/>
        <family val="2"/>
      </rPr>
      <t>COMPETITION</t>
    </r>
    <r>
      <rPr>
        <b/>
        <sz val="12"/>
        <rFont val="Arial"/>
        <family val="2"/>
      </rPr>
      <t xml:space="preserve">   I</t>
    </r>
  </si>
  <si>
    <r>
      <t xml:space="preserve">СОРЕВНОВАНИЯ   </t>
    </r>
    <r>
      <rPr>
        <b/>
        <sz val="12"/>
        <rFont val="Arial"/>
        <family val="2"/>
      </rPr>
      <t xml:space="preserve"> II                               COMPETITION     II</t>
    </r>
  </si>
  <si>
    <r>
      <t xml:space="preserve">СОРЕВНОВАНИЯ   </t>
    </r>
    <r>
      <rPr>
        <b/>
        <sz val="12"/>
        <rFont val="Arial"/>
        <family val="2"/>
      </rPr>
      <t xml:space="preserve"> II                                                   </t>
    </r>
    <r>
      <rPr>
        <sz val="12"/>
        <rFont val="Arial"/>
        <family val="2"/>
      </rPr>
      <t>COMPETITION</t>
    </r>
    <r>
      <rPr>
        <b/>
        <sz val="12"/>
        <rFont val="Arial"/>
        <family val="2"/>
      </rPr>
      <t xml:space="preserve">   II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</si>
</sst>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00"/>
  </numFmts>
  <fonts count="17">
    <font>
      <sz val="10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b/>
      <i/>
      <sz val="16"/>
      <name val="Times New Roman"/>
      <family val="1"/>
    </font>
    <font>
      <b/>
      <i/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color indexed="9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81" fontId="10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left" vertical="center"/>
    </xf>
    <xf numFmtId="181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1</xdr:col>
      <xdr:colOff>990600</xdr:colOff>
      <xdr:row>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</xdr:row>
      <xdr:rowOff>19050</xdr:rowOff>
    </xdr:from>
    <xdr:to>
      <xdr:col>6</xdr:col>
      <xdr:colOff>381000</xdr:colOff>
      <xdr:row>11</xdr:row>
      <xdr:rowOff>114300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4669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9525</xdr:rowOff>
    </xdr:from>
    <xdr:to>
      <xdr:col>3</xdr:col>
      <xdr:colOff>371475</xdr:colOff>
      <xdr:row>11</xdr:row>
      <xdr:rowOff>104775</xdr:rowOff>
    </xdr:to>
    <xdr:pic>
      <xdr:nvPicPr>
        <xdr:cNvPr id="3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24574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9525</xdr:rowOff>
    </xdr:from>
    <xdr:to>
      <xdr:col>4</xdr:col>
      <xdr:colOff>361950</xdr:colOff>
      <xdr:row>11</xdr:row>
      <xdr:rowOff>104775</xdr:rowOff>
    </xdr:to>
    <xdr:pic>
      <xdr:nvPicPr>
        <xdr:cNvPr id="4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24574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10</xdr:row>
      <xdr:rowOff>19050</xdr:rowOff>
    </xdr:from>
    <xdr:to>
      <xdr:col>5</xdr:col>
      <xdr:colOff>381000</xdr:colOff>
      <xdr:row>11</xdr:row>
      <xdr:rowOff>95250</xdr:rowOff>
    </xdr:to>
    <xdr:pic>
      <xdr:nvPicPr>
        <xdr:cNvPr id="5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246697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952500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10</xdr:row>
      <xdr:rowOff>19050</xdr:rowOff>
    </xdr:from>
    <xdr:to>
      <xdr:col>22</xdr:col>
      <xdr:colOff>342900</xdr:colOff>
      <xdr:row>11</xdr:row>
      <xdr:rowOff>85725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5336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10</xdr:row>
      <xdr:rowOff>28575</xdr:rowOff>
    </xdr:from>
    <xdr:to>
      <xdr:col>7</xdr:col>
      <xdr:colOff>342900</xdr:colOff>
      <xdr:row>11</xdr:row>
      <xdr:rowOff>95250</xdr:rowOff>
    </xdr:to>
    <xdr:pic>
      <xdr:nvPicPr>
        <xdr:cNvPr id="3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2543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</xdr:row>
      <xdr:rowOff>9525</xdr:rowOff>
    </xdr:from>
    <xdr:to>
      <xdr:col>12</xdr:col>
      <xdr:colOff>361950</xdr:colOff>
      <xdr:row>11</xdr:row>
      <xdr:rowOff>104775</xdr:rowOff>
    </xdr:to>
    <xdr:pic>
      <xdr:nvPicPr>
        <xdr:cNvPr id="4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25241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10</xdr:row>
      <xdr:rowOff>19050</xdr:rowOff>
    </xdr:from>
    <xdr:to>
      <xdr:col>17</xdr:col>
      <xdr:colOff>381000</xdr:colOff>
      <xdr:row>11</xdr:row>
      <xdr:rowOff>95250</xdr:rowOff>
    </xdr:to>
    <xdr:pic>
      <xdr:nvPicPr>
        <xdr:cNvPr id="5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25336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952500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10</xdr:row>
      <xdr:rowOff>28575</xdr:rowOff>
    </xdr:from>
    <xdr:to>
      <xdr:col>21</xdr:col>
      <xdr:colOff>333375</xdr:colOff>
      <xdr:row>11</xdr:row>
      <xdr:rowOff>95250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5622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28575</xdr:rowOff>
    </xdr:from>
    <xdr:to>
      <xdr:col>6</xdr:col>
      <xdr:colOff>333375</xdr:colOff>
      <xdr:row>11</xdr:row>
      <xdr:rowOff>95250</xdr:rowOff>
    </xdr:to>
    <xdr:pic>
      <xdr:nvPicPr>
        <xdr:cNvPr id="3" name="Picture 9" descr="прыжок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2562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361950</xdr:colOff>
      <xdr:row>11</xdr:row>
      <xdr:rowOff>114300</xdr:rowOff>
    </xdr:to>
    <xdr:pic>
      <xdr:nvPicPr>
        <xdr:cNvPr id="4" name="Picture 3" descr="Брусья ж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25527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10</xdr:row>
      <xdr:rowOff>28575</xdr:rowOff>
    </xdr:from>
    <xdr:to>
      <xdr:col>16</xdr:col>
      <xdr:colOff>390525</xdr:colOff>
      <xdr:row>11</xdr:row>
      <xdr:rowOff>104775</xdr:rowOff>
    </xdr:to>
    <xdr:pic>
      <xdr:nvPicPr>
        <xdr:cNvPr id="5" name="Picture 4" descr="Брев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256222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1</xdr:col>
      <xdr:colOff>866775</xdr:colOff>
      <xdr:row>3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9</xdr:row>
      <xdr:rowOff>28575</xdr:rowOff>
    </xdr:from>
    <xdr:to>
      <xdr:col>3</xdr:col>
      <xdr:colOff>361950</xdr:colOff>
      <xdr:row>10</xdr:row>
      <xdr:rowOff>9525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400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28575</xdr:rowOff>
    </xdr:from>
    <xdr:to>
      <xdr:col>4</xdr:col>
      <xdr:colOff>352425</xdr:colOff>
      <xdr:row>10</xdr:row>
      <xdr:rowOff>9525</xdr:rowOff>
    </xdr:to>
    <xdr:pic>
      <xdr:nvPicPr>
        <xdr:cNvPr id="3" name="Picture 3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4003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28575</xdr:rowOff>
    </xdr:from>
    <xdr:to>
      <xdr:col>5</xdr:col>
      <xdr:colOff>371475</xdr:colOff>
      <xdr:row>10</xdr:row>
      <xdr:rowOff>9525</xdr:rowOff>
    </xdr:to>
    <xdr:pic>
      <xdr:nvPicPr>
        <xdr:cNvPr id="4" name="Picture 5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2400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38100</xdr:rowOff>
    </xdr:from>
    <xdr:to>
      <xdr:col>6</xdr:col>
      <xdr:colOff>323850</xdr:colOff>
      <xdr:row>10</xdr:row>
      <xdr:rowOff>19050</xdr:rowOff>
    </xdr:to>
    <xdr:pic>
      <xdr:nvPicPr>
        <xdr:cNvPr id="5" name="Picture 9" descr="прыжок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2409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</xdr:row>
      <xdr:rowOff>38100</xdr:rowOff>
    </xdr:from>
    <xdr:to>
      <xdr:col>7</xdr:col>
      <xdr:colOff>342900</xdr:colOff>
      <xdr:row>10</xdr:row>
      <xdr:rowOff>19050</xdr:rowOff>
    </xdr:to>
    <xdr:pic>
      <xdr:nvPicPr>
        <xdr:cNvPr id="6" name="Picture 10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0" y="24098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9</xdr:row>
      <xdr:rowOff>19050</xdr:rowOff>
    </xdr:from>
    <xdr:to>
      <xdr:col>8</xdr:col>
      <xdr:colOff>361950</xdr:colOff>
      <xdr:row>9</xdr:row>
      <xdr:rowOff>247650</xdr:rowOff>
    </xdr:to>
    <xdr:pic>
      <xdr:nvPicPr>
        <xdr:cNvPr id="7" name="Picture 11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23907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666750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10</xdr:row>
      <xdr:rowOff>28575</xdr:rowOff>
    </xdr:from>
    <xdr:to>
      <xdr:col>6</xdr:col>
      <xdr:colOff>361950</xdr:colOff>
      <xdr:row>10</xdr:row>
      <xdr:rowOff>257175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2266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10</xdr:row>
      <xdr:rowOff>28575</xdr:rowOff>
    </xdr:from>
    <xdr:to>
      <xdr:col>11</xdr:col>
      <xdr:colOff>352425</xdr:colOff>
      <xdr:row>10</xdr:row>
      <xdr:rowOff>257175</xdr:rowOff>
    </xdr:to>
    <xdr:pic>
      <xdr:nvPicPr>
        <xdr:cNvPr id="3" name="Picture 3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226695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10</xdr:row>
      <xdr:rowOff>28575</xdr:rowOff>
    </xdr:from>
    <xdr:to>
      <xdr:col>16</xdr:col>
      <xdr:colOff>371475</xdr:colOff>
      <xdr:row>10</xdr:row>
      <xdr:rowOff>257175</xdr:rowOff>
    </xdr:to>
    <xdr:pic>
      <xdr:nvPicPr>
        <xdr:cNvPr id="4" name="Picture 5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43325" y="22669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10</xdr:row>
      <xdr:rowOff>19050</xdr:rowOff>
    </xdr:from>
    <xdr:to>
      <xdr:col>21</xdr:col>
      <xdr:colOff>361950</xdr:colOff>
      <xdr:row>10</xdr:row>
      <xdr:rowOff>247650</xdr:rowOff>
    </xdr:to>
    <xdr:pic>
      <xdr:nvPicPr>
        <xdr:cNvPr id="5" name="Picture 9" descr="прыжок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2257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10</xdr:row>
      <xdr:rowOff>38100</xdr:rowOff>
    </xdr:from>
    <xdr:to>
      <xdr:col>27</xdr:col>
      <xdr:colOff>342900</xdr:colOff>
      <xdr:row>10</xdr:row>
      <xdr:rowOff>266700</xdr:rowOff>
    </xdr:to>
    <xdr:pic>
      <xdr:nvPicPr>
        <xdr:cNvPr id="6" name="Picture 10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81650" y="22764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10</xdr:row>
      <xdr:rowOff>19050</xdr:rowOff>
    </xdr:from>
    <xdr:to>
      <xdr:col>32</xdr:col>
      <xdr:colOff>361950</xdr:colOff>
      <xdr:row>10</xdr:row>
      <xdr:rowOff>247650</xdr:rowOff>
    </xdr:to>
    <xdr:pic>
      <xdr:nvPicPr>
        <xdr:cNvPr id="7" name="Picture 11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67450" y="22574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666750</xdr:colOff>
      <xdr:row>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10</xdr:row>
      <xdr:rowOff>19050</xdr:rowOff>
    </xdr:from>
    <xdr:to>
      <xdr:col>6</xdr:col>
      <xdr:colOff>352425</xdr:colOff>
      <xdr:row>11</xdr:row>
      <xdr:rowOff>85725</xdr:rowOff>
    </xdr:to>
    <xdr:pic>
      <xdr:nvPicPr>
        <xdr:cNvPr id="2" name="Picture 1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25050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19050</xdr:rowOff>
    </xdr:from>
    <xdr:to>
      <xdr:col>11</xdr:col>
      <xdr:colOff>342900</xdr:colOff>
      <xdr:row>11</xdr:row>
      <xdr:rowOff>85725</xdr:rowOff>
    </xdr:to>
    <xdr:pic>
      <xdr:nvPicPr>
        <xdr:cNvPr id="3" name="Picture 3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25050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10</xdr:row>
      <xdr:rowOff>28575</xdr:rowOff>
    </xdr:from>
    <xdr:to>
      <xdr:col>16</xdr:col>
      <xdr:colOff>371475</xdr:colOff>
      <xdr:row>11</xdr:row>
      <xdr:rowOff>95250</xdr:rowOff>
    </xdr:to>
    <xdr:pic>
      <xdr:nvPicPr>
        <xdr:cNvPr id="4" name="Picture 5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25146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10</xdr:row>
      <xdr:rowOff>38100</xdr:rowOff>
    </xdr:from>
    <xdr:to>
      <xdr:col>21</xdr:col>
      <xdr:colOff>352425</xdr:colOff>
      <xdr:row>11</xdr:row>
      <xdr:rowOff>104775</xdr:rowOff>
    </xdr:to>
    <xdr:pic>
      <xdr:nvPicPr>
        <xdr:cNvPr id="5" name="Picture 9" descr="прыжок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2524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104775</xdr:colOff>
      <xdr:row>10</xdr:row>
      <xdr:rowOff>28575</xdr:rowOff>
    </xdr:from>
    <xdr:to>
      <xdr:col>26</xdr:col>
      <xdr:colOff>371475</xdr:colOff>
      <xdr:row>11</xdr:row>
      <xdr:rowOff>95250</xdr:rowOff>
    </xdr:to>
    <xdr:pic>
      <xdr:nvPicPr>
        <xdr:cNvPr id="6" name="Picture 10" descr="брусья_м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25146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76200</xdr:colOff>
      <xdr:row>10</xdr:row>
      <xdr:rowOff>47625</xdr:rowOff>
    </xdr:from>
    <xdr:to>
      <xdr:col>31</xdr:col>
      <xdr:colOff>371475</xdr:colOff>
      <xdr:row>11</xdr:row>
      <xdr:rowOff>114300</xdr:rowOff>
    </xdr:to>
    <xdr:pic>
      <xdr:nvPicPr>
        <xdr:cNvPr id="7" name="Picture 11" descr="переклад_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25336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workbookViewId="0" topLeftCell="A1">
      <selection activeCell="F90" sqref="F90"/>
    </sheetView>
  </sheetViews>
  <sheetFormatPr defaultColWidth="9.140625" defaultRowHeight="12.75"/>
  <cols>
    <col min="1" max="1" width="4.00390625" style="0" customWidth="1"/>
    <col min="2" max="2" width="19.7109375" style="0" customWidth="1"/>
    <col min="3" max="3" width="11.8515625" style="0" customWidth="1"/>
    <col min="4" max="7" width="6.7109375" style="0" customWidth="1"/>
    <col min="8" max="8" width="9.7109375" style="0" customWidth="1"/>
    <col min="9" max="9" width="6.140625" style="0" customWidth="1"/>
    <col min="10" max="10" width="8.421875" style="0" customWidth="1"/>
    <col min="11" max="11" width="5.00390625" style="0" customWidth="1"/>
  </cols>
  <sheetData>
    <row r="1" spans="4:6" ht="15.75">
      <c r="D1" s="2"/>
      <c r="F1" s="1" t="s">
        <v>0</v>
      </c>
    </row>
    <row r="2" spans="4:6" ht="15.75">
      <c r="D2" s="2"/>
      <c r="F2" s="1" t="s">
        <v>110</v>
      </c>
    </row>
    <row r="3" spans="4:6" ht="23.25">
      <c r="D3" s="5"/>
      <c r="F3" s="4" t="s">
        <v>111</v>
      </c>
    </row>
    <row r="4" spans="4:6" ht="23.25">
      <c r="D4" s="5"/>
      <c r="F4" s="4" t="s">
        <v>112</v>
      </c>
    </row>
    <row r="5" spans="1:6" ht="20.25">
      <c r="A5" s="6"/>
      <c r="D5" s="8"/>
      <c r="F5" s="7" t="s">
        <v>1</v>
      </c>
    </row>
    <row r="6" spans="1:6" ht="20.25">
      <c r="A6" s="6"/>
      <c r="D6" s="8"/>
      <c r="F6" s="7" t="s">
        <v>2</v>
      </c>
    </row>
    <row r="7" spans="2:10" ht="15.75">
      <c r="B7" s="49" t="s">
        <v>4</v>
      </c>
      <c r="C7" s="9"/>
      <c r="J7" s="1" t="s">
        <v>3</v>
      </c>
    </row>
    <row r="8" spans="2:10" ht="15.75">
      <c r="B8" s="49" t="s">
        <v>6</v>
      </c>
      <c r="C8" s="9"/>
      <c r="J8" s="1" t="s">
        <v>5</v>
      </c>
    </row>
    <row r="9" spans="4:8" ht="30" customHeight="1">
      <c r="D9" s="69" t="s">
        <v>182</v>
      </c>
      <c r="E9" s="70"/>
      <c r="F9" s="70"/>
      <c r="G9" s="70"/>
      <c r="H9" s="70"/>
    </row>
    <row r="11" spans="1:4" ht="12.75">
      <c r="A11" s="11" t="s">
        <v>7</v>
      </c>
      <c r="B11" s="12" t="s">
        <v>8</v>
      </c>
      <c r="C11" s="13" t="s">
        <v>9</v>
      </c>
      <c r="D11" s="15"/>
    </row>
    <row r="12" spans="1:4" ht="12.75">
      <c r="A12" s="11"/>
      <c r="B12" s="12" t="s">
        <v>10</v>
      </c>
      <c r="C12" s="13" t="s">
        <v>11</v>
      </c>
      <c r="D12" s="16"/>
    </row>
    <row r="13" spans="1:8" ht="15" customHeight="1">
      <c r="A13" s="13">
        <v>228</v>
      </c>
      <c r="B13" s="13" t="s">
        <v>173</v>
      </c>
      <c r="C13" s="61" t="s">
        <v>41</v>
      </c>
      <c r="D13" s="39">
        <v>14.175</v>
      </c>
      <c r="E13" s="39">
        <v>13.3</v>
      </c>
      <c r="F13" s="39">
        <v>15.375</v>
      </c>
      <c r="G13" s="39">
        <v>14.3</v>
      </c>
      <c r="H13" s="27"/>
    </row>
    <row r="14" spans="1:8" ht="15" customHeight="1">
      <c r="A14" s="18">
        <v>228</v>
      </c>
      <c r="B14" s="17" t="s">
        <v>174</v>
      </c>
      <c r="C14" s="62" t="s">
        <v>43</v>
      </c>
      <c r="D14" s="32"/>
      <c r="E14" s="32"/>
      <c r="F14" s="32"/>
      <c r="G14" s="32"/>
      <c r="H14" s="32"/>
    </row>
    <row r="15" spans="1:8" ht="15" customHeight="1">
      <c r="A15" s="13">
        <v>229</v>
      </c>
      <c r="B15" s="13" t="s">
        <v>175</v>
      </c>
      <c r="C15" s="23" t="s">
        <v>41</v>
      </c>
      <c r="D15" s="39">
        <v>13.8</v>
      </c>
      <c r="E15" s="39"/>
      <c r="F15" s="39">
        <v>14.5</v>
      </c>
      <c r="G15" s="39">
        <v>13.75</v>
      </c>
      <c r="H15" s="27"/>
    </row>
    <row r="16" spans="1:8" ht="15" customHeight="1">
      <c r="A16" s="18">
        <v>229</v>
      </c>
      <c r="B16" s="17" t="s">
        <v>176</v>
      </c>
      <c r="C16" s="24" t="s">
        <v>43</v>
      </c>
      <c r="D16" s="32"/>
      <c r="E16" s="32"/>
      <c r="F16" s="32"/>
      <c r="G16" s="32"/>
      <c r="H16" s="32"/>
    </row>
    <row r="17" spans="1:8" ht="15" customHeight="1">
      <c r="A17" s="13">
        <v>231</v>
      </c>
      <c r="B17" s="13" t="s">
        <v>179</v>
      </c>
      <c r="C17" s="23" t="s">
        <v>41</v>
      </c>
      <c r="D17" s="39"/>
      <c r="E17" s="39">
        <v>13.825</v>
      </c>
      <c r="F17" s="39"/>
      <c r="G17" s="39"/>
      <c r="H17" s="27"/>
    </row>
    <row r="18" spans="1:8" ht="15" customHeight="1">
      <c r="A18" s="18">
        <v>231</v>
      </c>
      <c r="B18" s="17" t="s">
        <v>180</v>
      </c>
      <c r="C18" s="24" t="s">
        <v>43</v>
      </c>
      <c r="D18" s="32"/>
      <c r="E18" s="32"/>
      <c r="F18" s="32"/>
      <c r="G18" s="32"/>
      <c r="H18" s="32"/>
    </row>
    <row r="19" spans="4:9" ht="15" customHeight="1">
      <c r="D19" s="52">
        <f>SUM(D13+D15+D17)</f>
        <v>27.975</v>
      </c>
      <c r="E19" s="52">
        <f>SUM(E13+E15+E17)</f>
        <v>27.125</v>
      </c>
      <c r="F19" s="52">
        <f>SUM(F13+F15+F17)</f>
        <v>29.875</v>
      </c>
      <c r="G19" s="52">
        <f>SUM(G13+G15+G17)</f>
        <v>28.05</v>
      </c>
      <c r="H19" s="40">
        <f>SUM(D19:G19)</f>
        <v>113.02499999999999</v>
      </c>
      <c r="I19" s="60">
        <v>1</v>
      </c>
    </row>
    <row r="20" spans="1:4" ht="15" customHeight="1">
      <c r="A20" s="11"/>
      <c r="B20" s="12"/>
      <c r="C20" s="13"/>
      <c r="D20" s="16"/>
    </row>
    <row r="21" spans="1:9" ht="15" customHeight="1">
      <c r="A21" s="13">
        <v>201</v>
      </c>
      <c r="B21" s="13" t="s">
        <v>116</v>
      </c>
      <c r="C21" s="61" t="s">
        <v>29</v>
      </c>
      <c r="D21" s="39"/>
      <c r="E21" s="39">
        <v>11.575</v>
      </c>
      <c r="F21" s="39"/>
      <c r="G21" s="39">
        <v>13</v>
      </c>
      <c r="H21" s="27"/>
      <c r="I21" s="10"/>
    </row>
    <row r="22" spans="1:9" ht="15" customHeight="1">
      <c r="A22" s="18">
        <v>201</v>
      </c>
      <c r="B22" t="s">
        <v>117</v>
      </c>
      <c r="C22" s="62" t="s">
        <v>31</v>
      </c>
      <c r="D22" s="32"/>
      <c r="E22" s="32"/>
      <c r="F22" s="32"/>
      <c r="G22" s="32"/>
      <c r="H22" s="32"/>
      <c r="I22" s="10"/>
    </row>
    <row r="23" spans="1:8" ht="15" customHeight="1">
      <c r="A23" s="13">
        <v>202</v>
      </c>
      <c r="B23" s="13" t="s">
        <v>118</v>
      </c>
      <c r="C23" s="23" t="s">
        <v>29</v>
      </c>
      <c r="D23" s="39">
        <v>12.55</v>
      </c>
      <c r="E23" s="39">
        <v>11.15</v>
      </c>
      <c r="F23" s="39">
        <v>13.2</v>
      </c>
      <c r="G23" s="39"/>
      <c r="H23" s="27"/>
    </row>
    <row r="24" spans="1:8" ht="15" customHeight="1">
      <c r="A24" s="18">
        <v>202</v>
      </c>
      <c r="B24" t="s">
        <v>119</v>
      </c>
      <c r="C24" s="24" t="s">
        <v>31</v>
      </c>
      <c r="D24" s="32"/>
      <c r="E24" s="32"/>
      <c r="F24" s="32"/>
      <c r="G24" s="32"/>
      <c r="H24" s="32"/>
    </row>
    <row r="25" spans="1:8" ht="15" customHeight="1">
      <c r="A25" s="13">
        <v>203</v>
      </c>
      <c r="B25" s="13" t="s">
        <v>120</v>
      </c>
      <c r="C25" s="23" t="s">
        <v>29</v>
      </c>
      <c r="D25" s="39">
        <v>12.8</v>
      </c>
      <c r="E25" s="39"/>
      <c r="F25" s="39">
        <v>13.05</v>
      </c>
      <c r="G25" s="39">
        <v>12.9</v>
      </c>
      <c r="H25" s="27"/>
    </row>
    <row r="26" spans="1:8" ht="15" customHeight="1">
      <c r="A26" s="18">
        <v>203</v>
      </c>
      <c r="B26" t="s">
        <v>121</v>
      </c>
      <c r="C26" s="24" t="s">
        <v>31</v>
      </c>
      <c r="D26" s="32"/>
      <c r="E26" s="32"/>
      <c r="F26" s="32"/>
      <c r="G26" s="32"/>
      <c r="H26" s="32"/>
    </row>
    <row r="27" spans="1:9" s="53" customFormat="1" ht="15" customHeight="1">
      <c r="A27" s="50"/>
      <c r="B27" s="51"/>
      <c r="C27" s="30"/>
      <c r="D27" s="52">
        <f>SUM(D21+D23+D25)</f>
        <v>25.35</v>
      </c>
      <c r="E27" s="52">
        <f>SUM(E21+E23+E25)</f>
        <v>22.725</v>
      </c>
      <c r="F27" s="52">
        <f>SUM(F21+F23+F25)</f>
        <v>26.25</v>
      </c>
      <c r="G27" s="52">
        <f>SUM(G21+G23+G25)</f>
        <v>25.9</v>
      </c>
      <c r="H27" s="40">
        <f>SUM(D27:G27)</f>
        <v>100.225</v>
      </c>
      <c r="I27" s="60">
        <v>2</v>
      </c>
    </row>
    <row r="28" spans="1:8" ht="15" customHeight="1">
      <c r="A28" s="18"/>
      <c r="C28" s="24"/>
      <c r="D28" s="32"/>
      <c r="E28" s="32"/>
      <c r="F28" s="32"/>
      <c r="G28" s="32"/>
      <c r="H28" s="32"/>
    </row>
    <row r="29" spans="1:8" ht="15" customHeight="1">
      <c r="A29" s="13">
        <v>218</v>
      </c>
      <c r="B29" s="13" t="s">
        <v>153</v>
      </c>
      <c r="C29" s="61" t="s">
        <v>115</v>
      </c>
      <c r="D29" s="39">
        <v>12.875</v>
      </c>
      <c r="E29" s="39"/>
      <c r="F29" s="39">
        <v>11.925</v>
      </c>
      <c r="G29" s="39"/>
      <c r="H29" s="27"/>
    </row>
    <row r="30" spans="1:8" ht="15" customHeight="1">
      <c r="A30" s="18">
        <v>218</v>
      </c>
      <c r="B30" t="s">
        <v>154</v>
      </c>
      <c r="C30" s="63" t="s">
        <v>94</v>
      </c>
      <c r="D30" s="32"/>
      <c r="E30" s="32"/>
      <c r="F30" s="32"/>
      <c r="G30" s="32"/>
      <c r="H30" s="32"/>
    </row>
    <row r="31" spans="1:8" ht="15" customHeight="1">
      <c r="A31" s="13">
        <v>219</v>
      </c>
      <c r="B31" s="13" t="s">
        <v>155</v>
      </c>
      <c r="C31" s="23" t="s">
        <v>115</v>
      </c>
      <c r="D31" s="39"/>
      <c r="E31" s="39">
        <v>12.45</v>
      </c>
      <c r="F31" s="39"/>
      <c r="G31" s="39">
        <v>12.35</v>
      </c>
      <c r="H31" s="27"/>
    </row>
    <row r="32" spans="1:8" ht="15" customHeight="1">
      <c r="A32" s="18">
        <v>219</v>
      </c>
      <c r="B32" t="s">
        <v>156</v>
      </c>
      <c r="C32" s="25" t="s">
        <v>94</v>
      </c>
      <c r="D32" s="32"/>
      <c r="E32" s="32"/>
      <c r="F32" s="32"/>
      <c r="G32" s="32"/>
      <c r="H32" s="32"/>
    </row>
    <row r="33" spans="1:8" ht="15" customHeight="1">
      <c r="A33" s="13">
        <v>220</v>
      </c>
      <c r="B33" s="13" t="s">
        <v>157</v>
      </c>
      <c r="C33" s="23" t="s">
        <v>115</v>
      </c>
      <c r="D33" s="39">
        <v>12.625</v>
      </c>
      <c r="E33" s="39">
        <v>11.8</v>
      </c>
      <c r="F33" s="39">
        <v>12.55</v>
      </c>
      <c r="G33" s="39">
        <v>13</v>
      </c>
      <c r="H33" s="27"/>
    </row>
    <row r="34" spans="1:8" ht="15" customHeight="1">
      <c r="A34" s="18">
        <v>220</v>
      </c>
      <c r="B34" t="s">
        <v>158</v>
      </c>
      <c r="C34" s="25" t="s">
        <v>94</v>
      </c>
      <c r="D34" s="32"/>
      <c r="E34" s="32"/>
      <c r="F34" s="32"/>
      <c r="G34" s="32"/>
      <c r="H34" s="32"/>
    </row>
    <row r="35" spans="1:9" ht="15" customHeight="1">
      <c r="A35" s="18"/>
      <c r="C35" s="25"/>
      <c r="D35" s="52">
        <f>SUM(D31+D29+D33)</f>
        <v>25.5</v>
      </c>
      <c r="E35" s="52">
        <f>SUM(E31+E29+E33)</f>
        <v>24.25</v>
      </c>
      <c r="F35" s="52">
        <f>SUM(F31+F29+F33)</f>
        <v>24.475</v>
      </c>
      <c r="G35" s="52">
        <f>SUM(G31+G29+G33)</f>
        <v>25.35</v>
      </c>
      <c r="H35" s="40">
        <f>SUM(D35:G35)</f>
        <v>99.57499999999999</v>
      </c>
      <c r="I35" s="60">
        <v>3</v>
      </c>
    </row>
    <row r="36" spans="1:8" ht="15" customHeight="1">
      <c r="A36" s="18"/>
      <c r="B36" s="13"/>
      <c r="C36" s="23"/>
      <c r="D36" s="32"/>
      <c r="E36" s="32"/>
      <c r="F36" s="32"/>
      <c r="G36" s="32"/>
      <c r="H36" s="32"/>
    </row>
    <row r="37" spans="1:8" ht="15" customHeight="1">
      <c r="A37" s="50">
        <v>210</v>
      </c>
      <c r="B37" s="13" t="s">
        <v>136</v>
      </c>
      <c r="C37" s="61" t="s">
        <v>137</v>
      </c>
      <c r="D37" s="39"/>
      <c r="E37" s="39"/>
      <c r="F37" s="39">
        <v>13.075</v>
      </c>
      <c r="G37" s="39">
        <v>12.75</v>
      </c>
      <c r="H37" s="27"/>
    </row>
    <row r="38" spans="1:8" ht="15" customHeight="1">
      <c r="A38" s="18">
        <v>210</v>
      </c>
      <c r="B38" s="13" t="s">
        <v>138</v>
      </c>
      <c r="C38" s="61" t="s">
        <v>139</v>
      </c>
      <c r="D38" s="32"/>
      <c r="E38" s="32"/>
      <c r="F38" s="32"/>
      <c r="G38" s="32"/>
      <c r="H38" s="32"/>
    </row>
    <row r="39" spans="1:8" ht="15" customHeight="1">
      <c r="A39" s="50">
        <v>211</v>
      </c>
      <c r="B39" s="13" t="s">
        <v>140</v>
      </c>
      <c r="C39" s="23" t="s">
        <v>137</v>
      </c>
      <c r="D39" s="39">
        <v>13.625</v>
      </c>
      <c r="E39" s="39">
        <v>9.95</v>
      </c>
      <c r="F39" s="39">
        <v>11.45</v>
      </c>
      <c r="G39" s="39">
        <v>13.1</v>
      </c>
      <c r="H39" s="27"/>
    </row>
    <row r="40" spans="1:8" ht="15" customHeight="1">
      <c r="A40" s="18">
        <v>211</v>
      </c>
      <c r="B40" s="13" t="s">
        <v>141</v>
      </c>
      <c r="C40" s="23" t="s">
        <v>139</v>
      </c>
      <c r="D40" s="32"/>
      <c r="E40" s="32"/>
      <c r="F40" s="32"/>
      <c r="G40" s="32"/>
      <c r="H40" s="32"/>
    </row>
    <row r="41" spans="1:8" ht="15" customHeight="1">
      <c r="A41" s="50">
        <v>212</v>
      </c>
      <c r="B41" s="13" t="s">
        <v>142</v>
      </c>
      <c r="C41" s="23" t="s">
        <v>137</v>
      </c>
      <c r="D41" s="39">
        <v>13.1</v>
      </c>
      <c r="E41" s="39">
        <v>11.875</v>
      </c>
      <c r="F41" s="39"/>
      <c r="G41" s="39"/>
      <c r="H41" s="27"/>
    </row>
    <row r="42" spans="1:8" ht="15" customHeight="1">
      <c r="A42" s="18">
        <v>212</v>
      </c>
      <c r="B42" s="13" t="s">
        <v>143</v>
      </c>
      <c r="C42" s="23" t="s">
        <v>139</v>
      </c>
      <c r="D42" s="32"/>
      <c r="E42" s="32"/>
      <c r="F42" s="32"/>
      <c r="G42" s="32"/>
      <c r="H42" s="32"/>
    </row>
    <row r="43" spans="1:9" ht="15" customHeight="1">
      <c r="A43" s="18"/>
      <c r="B43" s="13"/>
      <c r="C43" s="23"/>
      <c r="D43" s="52">
        <f>SUM(D37+D39+D41)</f>
        <v>26.725</v>
      </c>
      <c r="E43" s="52">
        <f>SUM(E37+E39+E41)</f>
        <v>21.825</v>
      </c>
      <c r="F43" s="52">
        <f>SUM(F37+F39+F41)</f>
        <v>24.525</v>
      </c>
      <c r="G43" s="52">
        <f>SUM(G37+G39+G41)</f>
        <v>25.85</v>
      </c>
      <c r="H43" s="40">
        <f>SUM(D43:G43)</f>
        <v>98.92499999999998</v>
      </c>
      <c r="I43" s="60">
        <v>4</v>
      </c>
    </row>
    <row r="44" spans="1:8" ht="15" customHeight="1">
      <c r="A44" s="18"/>
      <c r="B44" s="13"/>
      <c r="C44" s="23"/>
      <c r="D44" s="32"/>
      <c r="E44" s="32"/>
      <c r="F44" s="32"/>
      <c r="G44" s="32"/>
      <c r="H44" s="32"/>
    </row>
    <row r="45" spans="1:8" ht="15" customHeight="1">
      <c r="A45" s="13">
        <v>222</v>
      </c>
      <c r="B45" s="13" t="s">
        <v>161</v>
      </c>
      <c r="C45" s="61" t="s">
        <v>57</v>
      </c>
      <c r="D45" s="39">
        <v>12.175</v>
      </c>
      <c r="E45" s="39">
        <v>12.7</v>
      </c>
      <c r="F45" s="39">
        <v>13.45</v>
      </c>
      <c r="G45" s="39">
        <v>12.65</v>
      </c>
      <c r="H45" s="27"/>
    </row>
    <row r="46" spans="1:8" ht="15" customHeight="1">
      <c r="A46" s="18">
        <v>222</v>
      </c>
      <c r="B46" s="13" t="s">
        <v>162</v>
      </c>
      <c r="C46" s="61" t="s">
        <v>59</v>
      </c>
      <c r="D46" s="32"/>
      <c r="E46" s="32"/>
      <c r="F46" s="32"/>
      <c r="G46" s="32"/>
      <c r="H46" s="32"/>
    </row>
    <row r="47" spans="1:8" ht="15" customHeight="1">
      <c r="A47" s="13">
        <v>223</v>
      </c>
      <c r="B47" s="13" t="s">
        <v>163</v>
      </c>
      <c r="C47" s="23" t="s">
        <v>57</v>
      </c>
      <c r="D47" s="39">
        <v>12.5</v>
      </c>
      <c r="E47" s="39"/>
      <c r="F47" s="39"/>
      <c r="G47" s="39"/>
      <c r="H47" s="27"/>
    </row>
    <row r="48" spans="1:8" ht="15" customHeight="1">
      <c r="A48" s="18">
        <v>223</v>
      </c>
      <c r="B48" s="13" t="s">
        <v>164</v>
      </c>
      <c r="C48" s="23" t="s">
        <v>59</v>
      </c>
      <c r="D48" s="32"/>
      <c r="E48" s="32"/>
      <c r="F48" s="32"/>
      <c r="G48" s="32"/>
      <c r="H48" s="32"/>
    </row>
    <row r="49" spans="1:8" ht="15" customHeight="1">
      <c r="A49" s="13">
        <v>224</v>
      </c>
      <c r="B49" s="13" t="s">
        <v>165</v>
      </c>
      <c r="C49" s="23" t="s">
        <v>57</v>
      </c>
      <c r="D49" s="39"/>
      <c r="E49" s="39">
        <v>11.4</v>
      </c>
      <c r="F49" s="39">
        <v>11.075</v>
      </c>
      <c r="G49" s="39">
        <v>12.825</v>
      </c>
      <c r="H49" s="27"/>
    </row>
    <row r="50" spans="1:8" ht="15" customHeight="1">
      <c r="A50" s="18">
        <v>224</v>
      </c>
      <c r="B50" s="13" t="s">
        <v>166</v>
      </c>
      <c r="C50" s="23" t="s">
        <v>59</v>
      </c>
      <c r="D50" s="32"/>
      <c r="E50" s="32"/>
      <c r="F50" s="32"/>
      <c r="G50" s="32"/>
      <c r="H50" s="32"/>
    </row>
    <row r="51" spans="1:9" ht="15" customHeight="1">
      <c r="A51" s="18"/>
      <c r="B51" s="13"/>
      <c r="C51" s="23"/>
      <c r="D51" s="52">
        <f>SUM(D45+D47+D49)</f>
        <v>24.675</v>
      </c>
      <c r="E51" s="52">
        <f>SUM(E45+E47+E49)</f>
        <v>24.1</v>
      </c>
      <c r="F51" s="52">
        <f>SUM(F45+F47+F49)</f>
        <v>24.525</v>
      </c>
      <c r="G51" s="52">
        <f>SUM(G45+G47+G49)</f>
        <v>25.475</v>
      </c>
      <c r="H51" s="40">
        <f>SUM(D51:G51)</f>
        <v>98.775</v>
      </c>
      <c r="I51" s="60">
        <v>5</v>
      </c>
    </row>
    <row r="52" spans="1:8" ht="15" customHeight="1">
      <c r="A52" s="18"/>
      <c r="B52" s="13"/>
      <c r="C52" s="23"/>
      <c r="D52" s="52"/>
      <c r="E52" s="52"/>
      <c r="F52" s="52"/>
      <c r="G52" s="52"/>
      <c r="H52" s="40"/>
    </row>
    <row r="53" spans="1:8" ht="15" customHeight="1">
      <c r="A53" s="13">
        <v>213</v>
      </c>
      <c r="B53" s="13" t="s">
        <v>144</v>
      </c>
      <c r="C53" s="61" t="s">
        <v>13</v>
      </c>
      <c r="D53" s="39"/>
      <c r="E53" s="39">
        <v>11.4</v>
      </c>
      <c r="F53" s="39"/>
      <c r="G53" s="39">
        <v>12</v>
      </c>
      <c r="H53" s="27"/>
    </row>
    <row r="54" spans="1:8" ht="15" customHeight="1">
      <c r="A54" s="18">
        <v>213</v>
      </c>
      <c r="B54" s="13" t="s">
        <v>145</v>
      </c>
      <c r="C54" s="61" t="s">
        <v>15</v>
      </c>
      <c r="D54" s="32"/>
      <c r="E54" s="32"/>
      <c r="F54" s="32"/>
      <c r="G54" s="32"/>
      <c r="H54" s="32"/>
    </row>
    <row r="55" spans="1:8" ht="15" customHeight="1">
      <c r="A55" s="13">
        <v>214</v>
      </c>
      <c r="B55" s="13" t="s">
        <v>146</v>
      </c>
      <c r="C55" s="23" t="s">
        <v>13</v>
      </c>
      <c r="D55" s="39">
        <v>12.925</v>
      </c>
      <c r="E55" s="39"/>
      <c r="F55" s="39">
        <v>11.2</v>
      </c>
      <c r="G55" s="39">
        <v>13.3</v>
      </c>
      <c r="H55" s="27"/>
    </row>
    <row r="56" spans="1:8" ht="15" customHeight="1">
      <c r="A56" s="18">
        <v>214</v>
      </c>
      <c r="B56" s="13" t="s">
        <v>147</v>
      </c>
      <c r="C56" s="23" t="s">
        <v>15</v>
      </c>
      <c r="D56" s="32"/>
      <c r="E56" s="32"/>
      <c r="F56" s="32"/>
      <c r="G56" s="32"/>
      <c r="H56" s="32"/>
    </row>
    <row r="57" spans="1:8" ht="15" customHeight="1">
      <c r="A57" s="13">
        <v>216</v>
      </c>
      <c r="B57" s="13" t="s">
        <v>150</v>
      </c>
      <c r="C57" s="23" t="s">
        <v>13</v>
      </c>
      <c r="D57" s="39">
        <v>12.675</v>
      </c>
      <c r="E57" s="39">
        <v>11.35</v>
      </c>
      <c r="F57" s="39">
        <v>11.25</v>
      </c>
      <c r="G57" s="39"/>
      <c r="H57" s="27"/>
    </row>
    <row r="58" spans="1:8" ht="15" customHeight="1">
      <c r="A58" s="18">
        <v>216</v>
      </c>
      <c r="B58" s="13" t="s">
        <v>151</v>
      </c>
      <c r="C58" s="23" t="s">
        <v>15</v>
      </c>
      <c r="D58" s="32"/>
      <c r="E58" s="32"/>
      <c r="F58" s="32"/>
      <c r="G58" s="32"/>
      <c r="H58" s="32"/>
    </row>
    <row r="59" spans="1:9" ht="15" customHeight="1">
      <c r="A59" s="18"/>
      <c r="B59" s="13"/>
      <c r="C59" s="23"/>
      <c r="D59" s="52">
        <f>SUM(D55+D53+D57)</f>
        <v>25.6</v>
      </c>
      <c r="E59" s="52">
        <f>SUM(E55+E53+E57)</f>
        <v>22.75</v>
      </c>
      <c r="F59" s="52">
        <f>SUM(F55+F53+F57)</f>
        <v>22.45</v>
      </c>
      <c r="G59" s="52">
        <f>SUM(G55+G53+G57)</f>
        <v>25.3</v>
      </c>
      <c r="H59" s="40">
        <f>SUM(D59:G59)</f>
        <v>96.1</v>
      </c>
      <c r="I59" s="60">
        <v>6</v>
      </c>
    </row>
    <row r="60" spans="1:8" ht="15" customHeight="1">
      <c r="A60" s="18"/>
      <c r="C60" s="25"/>
      <c r="D60" s="32"/>
      <c r="E60" s="32"/>
      <c r="F60" s="32"/>
      <c r="G60" s="32"/>
      <c r="H60" s="32"/>
    </row>
    <row r="61" spans="1:8" ht="15" customHeight="1">
      <c r="A61" s="13">
        <v>225</v>
      </c>
      <c r="B61" s="13" t="s">
        <v>167</v>
      </c>
      <c r="C61" s="61" t="s">
        <v>85</v>
      </c>
      <c r="D61" s="39">
        <v>12.575</v>
      </c>
      <c r="E61" s="39">
        <v>10.225</v>
      </c>
      <c r="F61" s="39">
        <v>11.275</v>
      </c>
      <c r="G61" s="39">
        <v>11.525</v>
      </c>
      <c r="H61" s="27"/>
    </row>
    <row r="62" spans="1:8" ht="15" customHeight="1">
      <c r="A62" s="18">
        <v>225</v>
      </c>
      <c r="B62" s="13" t="s">
        <v>168</v>
      </c>
      <c r="C62" s="61" t="s">
        <v>87</v>
      </c>
      <c r="D62" s="32"/>
      <c r="E62" s="32"/>
      <c r="F62" s="32"/>
      <c r="G62" s="32"/>
      <c r="H62" s="32"/>
    </row>
    <row r="63" spans="1:8" ht="15" customHeight="1">
      <c r="A63" s="13">
        <v>226</v>
      </c>
      <c r="B63" s="13" t="s">
        <v>169</v>
      </c>
      <c r="C63" s="23" t="s">
        <v>85</v>
      </c>
      <c r="D63" s="39">
        <v>12.75</v>
      </c>
      <c r="E63" s="39">
        <v>9.875</v>
      </c>
      <c r="F63" s="39">
        <v>11.45</v>
      </c>
      <c r="G63" s="39">
        <v>11.3</v>
      </c>
      <c r="H63" s="27"/>
    </row>
    <row r="64" spans="1:8" ht="15" customHeight="1">
      <c r="A64" s="18">
        <v>226</v>
      </c>
      <c r="B64" s="13" t="s">
        <v>170</v>
      </c>
      <c r="C64" s="23" t="s">
        <v>87</v>
      </c>
      <c r="D64" s="32"/>
      <c r="E64" s="32"/>
      <c r="F64" s="32"/>
      <c r="G64" s="32"/>
      <c r="H64" s="32"/>
    </row>
    <row r="65" spans="1:8" ht="15" customHeight="1">
      <c r="A65" s="13">
        <v>227</v>
      </c>
      <c r="B65" s="13" t="s">
        <v>171</v>
      </c>
      <c r="C65" s="23" t="s">
        <v>85</v>
      </c>
      <c r="D65" s="39"/>
      <c r="E65" s="39"/>
      <c r="F65" s="39"/>
      <c r="G65" s="39"/>
      <c r="H65" s="27"/>
    </row>
    <row r="66" spans="1:8" ht="15" customHeight="1">
      <c r="A66" s="18">
        <v>227</v>
      </c>
      <c r="B66" s="13" t="s">
        <v>172</v>
      </c>
      <c r="C66" s="23" t="s">
        <v>87</v>
      </c>
      <c r="D66" s="32"/>
      <c r="E66" s="32"/>
      <c r="F66" s="32"/>
      <c r="G66" s="32"/>
      <c r="H66" s="32"/>
    </row>
    <row r="67" spans="1:9" ht="15" customHeight="1">
      <c r="A67" s="18"/>
      <c r="B67" s="13"/>
      <c r="C67" s="23"/>
      <c r="D67" s="52">
        <f>SUM(D61+D63+D65)</f>
        <v>25.325</v>
      </c>
      <c r="E67" s="52">
        <f>SUM(E61+E63+E65)</f>
        <v>20.1</v>
      </c>
      <c r="F67" s="52">
        <f>SUM(F61+F63+F65)</f>
        <v>22.725</v>
      </c>
      <c r="G67" s="52">
        <f>SUM(G61+G63+G65)</f>
        <v>22.825000000000003</v>
      </c>
      <c r="H67" s="40">
        <f>SUM(D67:G67)</f>
        <v>90.97500000000001</v>
      </c>
      <c r="I67" s="60">
        <v>7</v>
      </c>
    </row>
    <row r="68" spans="1:8" ht="15" customHeight="1">
      <c r="A68" s="18"/>
      <c r="B68" s="13"/>
      <c r="C68" s="23"/>
      <c r="D68" s="32"/>
      <c r="E68" s="32"/>
      <c r="F68" s="32"/>
      <c r="G68" s="32"/>
      <c r="H68" s="32"/>
    </row>
    <row r="69" spans="1:8" ht="15" customHeight="1">
      <c r="A69" s="13">
        <v>207</v>
      </c>
      <c r="B69" s="13" t="s">
        <v>130</v>
      </c>
      <c r="C69" s="61" t="s">
        <v>127</v>
      </c>
      <c r="D69" s="39"/>
      <c r="E69" s="39">
        <v>3.875</v>
      </c>
      <c r="F69" s="39">
        <v>7.975</v>
      </c>
      <c r="G69" s="39">
        <v>9.575</v>
      </c>
      <c r="H69" s="27"/>
    </row>
    <row r="70" spans="1:8" ht="15" customHeight="1">
      <c r="A70" s="18">
        <v>207</v>
      </c>
      <c r="B70" s="13" t="s">
        <v>131</v>
      </c>
      <c r="C70" s="61" t="s">
        <v>129</v>
      </c>
      <c r="D70" s="32"/>
      <c r="E70" s="32"/>
      <c r="F70" s="32"/>
      <c r="G70" s="32"/>
      <c r="H70" s="32"/>
    </row>
    <row r="71" spans="1:8" ht="15" customHeight="1">
      <c r="A71" s="13">
        <v>208</v>
      </c>
      <c r="B71" s="13" t="s">
        <v>132</v>
      </c>
      <c r="C71" s="23" t="s">
        <v>127</v>
      </c>
      <c r="D71" s="39">
        <v>11.2</v>
      </c>
      <c r="E71" s="39">
        <v>6.85</v>
      </c>
      <c r="F71" s="39"/>
      <c r="G71" s="39"/>
      <c r="H71" s="27"/>
    </row>
    <row r="72" spans="1:8" ht="15" customHeight="1">
      <c r="A72" s="18">
        <v>208</v>
      </c>
      <c r="B72" s="13" t="s">
        <v>133</v>
      </c>
      <c r="C72" s="23" t="s">
        <v>129</v>
      </c>
      <c r="D72" s="32"/>
      <c r="E72" s="32"/>
      <c r="F72" s="32"/>
      <c r="G72" s="32"/>
      <c r="H72" s="32"/>
    </row>
    <row r="73" spans="1:8" ht="15" customHeight="1">
      <c r="A73" s="13">
        <v>209</v>
      </c>
      <c r="B73" s="13" t="s">
        <v>134</v>
      </c>
      <c r="C73" s="23" t="s">
        <v>127</v>
      </c>
      <c r="D73" s="39">
        <v>10.875</v>
      </c>
      <c r="E73" s="39"/>
      <c r="F73" s="39">
        <v>8.075</v>
      </c>
      <c r="G73" s="39">
        <v>9.4</v>
      </c>
      <c r="H73" s="27"/>
    </row>
    <row r="74" spans="1:8" ht="15" customHeight="1">
      <c r="A74" s="18">
        <v>209</v>
      </c>
      <c r="B74" s="13" t="s">
        <v>135</v>
      </c>
      <c r="C74" s="23" t="s">
        <v>129</v>
      </c>
      <c r="D74" s="32"/>
      <c r="E74" s="32"/>
      <c r="F74" s="32"/>
      <c r="G74" s="32"/>
      <c r="H74" s="32"/>
    </row>
    <row r="75" spans="1:9" ht="15" customHeight="1">
      <c r="A75" s="18"/>
      <c r="B75" s="13"/>
      <c r="C75" s="23"/>
      <c r="D75" s="52">
        <f>SUM(D69+D71+D73)</f>
        <v>22.075</v>
      </c>
      <c r="E75" s="52">
        <f>SUM(E69+E71+E73)</f>
        <v>10.725</v>
      </c>
      <c r="F75" s="52">
        <f>SUM(F69+F71+F73)</f>
        <v>16.049999999999997</v>
      </c>
      <c r="G75" s="52">
        <f>SUM(G69+G71+G73)</f>
        <v>18.975</v>
      </c>
      <c r="H75" s="40">
        <f>SUM(D75:G75)</f>
        <v>67.82499999999999</v>
      </c>
      <c r="I75" s="60">
        <v>8</v>
      </c>
    </row>
    <row r="76" ht="19.5" customHeight="1">
      <c r="D76" s="17"/>
    </row>
    <row r="77" spans="2:11" ht="15">
      <c r="B77" s="42" t="s">
        <v>104</v>
      </c>
      <c r="D77" s="17"/>
      <c r="H77" s="45" t="s">
        <v>105</v>
      </c>
      <c r="I77" s="46"/>
      <c r="J77" s="26"/>
      <c r="K77" s="26"/>
    </row>
    <row r="78" spans="2:11" ht="15">
      <c r="B78" s="42"/>
      <c r="D78" s="27"/>
      <c r="E78" s="26"/>
      <c r="H78" s="45" t="s">
        <v>108</v>
      </c>
      <c r="I78" s="46"/>
      <c r="J78" s="26"/>
      <c r="K78" s="26"/>
    </row>
    <row r="79" spans="2:11" ht="15">
      <c r="B79" s="42"/>
      <c r="D79" s="27"/>
      <c r="E79" s="26"/>
      <c r="H79" s="45"/>
      <c r="I79" s="46"/>
      <c r="J79" s="26"/>
      <c r="K79" s="26"/>
    </row>
    <row r="80" spans="2:9" ht="15">
      <c r="B80" s="42" t="s">
        <v>106</v>
      </c>
      <c r="D80" s="17"/>
      <c r="H80" s="48" t="s">
        <v>107</v>
      </c>
      <c r="I80" s="42"/>
    </row>
    <row r="81" spans="4:9" ht="15">
      <c r="D81" s="17"/>
      <c r="H81" s="45" t="s">
        <v>109</v>
      </c>
      <c r="I81" s="42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spans="1:4" ht="12.75">
      <c r="A108" s="13"/>
      <c r="B108" s="13"/>
      <c r="C108" s="13"/>
      <c r="D108" s="17"/>
    </row>
    <row r="109" spans="1:4" ht="12.75">
      <c r="A109" s="13"/>
      <c r="B109" s="13"/>
      <c r="C109" s="13"/>
      <c r="D109" s="17"/>
    </row>
    <row r="110" spans="1:4" ht="12.75">
      <c r="A110" s="13"/>
      <c r="B110" s="13"/>
      <c r="C110" s="13"/>
      <c r="D110" s="17"/>
    </row>
    <row r="111" spans="1:4" ht="12.75">
      <c r="A111" s="13"/>
      <c r="B111" s="13"/>
      <c r="C111" s="13"/>
      <c r="D111" s="17"/>
    </row>
    <row r="112" spans="1:4" ht="12.75">
      <c r="A112" s="13"/>
      <c r="B112" s="13"/>
      <c r="C112" s="13"/>
      <c r="D112" s="17"/>
    </row>
    <row r="113" spans="1:4" ht="12.75">
      <c r="A113" s="13"/>
      <c r="B113" s="13"/>
      <c r="C113" s="13"/>
      <c r="D113" s="17"/>
    </row>
    <row r="114" spans="1:4" ht="12.75">
      <c r="A114" s="13"/>
      <c r="B114" s="13"/>
      <c r="C114" s="13"/>
      <c r="D114" s="17"/>
    </row>
    <row r="115" spans="1:4" ht="12.75">
      <c r="A115" s="13"/>
      <c r="B115" s="13"/>
      <c r="C115" s="13"/>
      <c r="D115" s="17"/>
    </row>
    <row r="116" spans="1:4" ht="12.75">
      <c r="A116" s="13"/>
      <c r="B116" s="13"/>
      <c r="C116" s="13"/>
      <c r="D116" s="17"/>
    </row>
    <row r="117" spans="1:4" ht="12.75">
      <c r="A117" s="13"/>
      <c r="B117" s="13"/>
      <c r="C117" s="13"/>
      <c r="D117" s="17"/>
    </row>
    <row r="118" spans="1:4" ht="12.75">
      <c r="A118" s="13"/>
      <c r="B118" s="13"/>
      <c r="C118" s="13"/>
      <c r="D118" s="17"/>
    </row>
    <row r="119" spans="1:4" ht="12.75">
      <c r="A119" s="13"/>
      <c r="B119" s="13"/>
      <c r="C119" s="13"/>
      <c r="D119" s="17"/>
    </row>
    <row r="120" spans="1:4" ht="12.75">
      <c r="A120" s="13"/>
      <c r="B120" s="13"/>
      <c r="C120" s="13"/>
      <c r="D120" s="17"/>
    </row>
    <row r="121" spans="1:4" ht="12.75">
      <c r="A121" s="13"/>
      <c r="B121" s="13"/>
      <c r="C121" s="13"/>
      <c r="D121" s="17"/>
    </row>
    <row r="122" spans="1:4" ht="12.75">
      <c r="A122" s="13"/>
      <c r="B122" s="13"/>
      <c r="C122" s="13"/>
      <c r="D122" s="17"/>
    </row>
    <row r="123" spans="1:4" ht="12.75">
      <c r="A123" s="13"/>
      <c r="B123" s="13"/>
      <c r="C123" s="13"/>
      <c r="D123" s="10"/>
    </row>
    <row r="124" spans="1:4" ht="12.75">
      <c r="A124" s="13"/>
      <c r="B124" s="13"/>
      <c r="C124" s="13"/>
      <c r="D124" s="17"/>
    </row>
    <row r="125" spans="1:4" ht="12.75">
      <c r="A125" s="13"/>
      <c r="B125" s="13"/>
      <c r="C125" s="13"/>
      <c r="D125" s="17"/>
    </row>
    <row r="126" spans="1:4" ht="12.75">
      <c r="A126" s="13"/>
      <c r="B126" s="13"/>
      <c r="C126" s="13"/>
      <c r="D126" s="17"/>
    </row>
    <row r="127" spans="1:4" ht="12.75">
      <c r="A127" s="13"/>
      <c r="B127" s="13"/>
      <c r="C127" s="13"/>
      <c r="D127" s="17"/>
    </row>
    <row r="128" spans="1:4" ht="12.75">
      <c r="A128" s="13"/>
      <c r="B128" s="13"/>
      <c r="C128" s="13"/>
      <c r="D128" s="17"/>
    </row>
    <row r="129" spans="1:4" ht="12.75">
      <c r="A129" s="13"/>
      <c r="B129" s="13"/>
      <c r="C129" s="13"/>
      <c r="D129" s="17"/>
    </row>
    <row r="130" spans="1:4" ht="12.75">
      <c r="A130" s="13"/>
      <c r="B130" s="13"/>
      <c r="C130" s="13"/>
      <c r="D130" s="17"/>
    </row>
    <row r="131" spans="1:4" ht="12.75">
      <c r="A131" s="13"/>
      <c r="B131" s="13"/>
      <c r="C131" s="13"/>
      <c r="D131" s="17"/>
    </row>
    <row r="132" spans="1:4" ht="12.75">
      <c r="A132" s="13"/>
      <c r="B132" s="13"/>
      <c r="C132" s="13"/>
      <c r="D132" s="17"/>
    </row>
    <row r="133" spans="1:4" ht="12.75">
      <c r="A133" s="13"/>
      <c r="B133" s="13"/>
      <c r="C133" s="13"/>
      <c r="D133" s="17"/>
    </row>
    <row r="134" spans="1:4" ht="12.75">
      <c r="A134" s="13"/>
      <c r="B134" s="13"/>
      <c r="C134" s="13"/>
      <c r="D134" s="17"/>
    </row>
    <row r="135" spans="1:4" ht="12.75">
      <c r="A135" s="13"/>
      <c r="B135" s="13"/>
      <c r="C135" s="13"/>
      <c r="D135" s="17"/>
    </row>
    <row r="136" spans="1:4" ht="12.75">
      <c r="A136" s="13"/>
      <c r="B136" s="13"/>
      <c r="C136" s="13"/>
      <c r="D136" s="17"/>
    </row>
    <row r="137" spans="1:4" ht="12.75">
      <c r="A137" s="13"/>
      <c r="B137" s="13"/>
      <c r="C137" s="13"/>
      <c r="D137" s="17"/>
    </row>
    <row r="138" spans="1:4" ht="12.75">
      <c r="A138" s="13"/>
      <c r="B138" s="13"/>
      <c r="C138" s="20"/>
      <c r="D138" s="13"/>
    </row>
    <row r="139" spans="1:4" ht="12.75">
      <c r="A139" s="13"/>
      <c r="B139" s="13"/>
      <c r="C139" s="20"/>
      <c r="D139" s="13"/>
    </row>
    <row r="140" spans="1:4" ht="12.75">
      <c r="A140" s="13"/>
      <c r="B140" s="13"/>
      <c r="C140" s="20"/>
      <c r="D140" s="13"/>
    </row>
    <row r="141" spans="1:4" ht="12.75">
      <c r="A141" s="13"/>
      <c r="B141" s="13"/>
      <c r="C141" s="20"/>
      <c r="D141" s="13"/>
    </row>
    <row r="142" spans="1:4" ht="12.75">
      <c r="A142" s="13"/>
      <c r="B142" s="13"/>
      <c r="C142" s="20"/>
      <c r="D142" s="13"/>
    </row>
    <row r="143" spans="1:4" ht="12.75">
      <c r="A143" s="13"/>
      <c r="B143" s="13"/>
      <c r="C143" s="20"/>
      <c r="D143" s="13"/>
    </row>
    <row r="144" spans="1:4" ht="12.75">
      <c r="A144" s="13"/>
      <c r="B144" s="13"/>
      <c r="C144" s="20"/>
      <c r="D144" s="13"/>
    </row>
    <row r="145" spans="1:4" ht="12.75">
      <c r="A145" s="13"/>
      <c r="B145" s="13"/>
      <c r="C145" s="20"/>
      <c r="D145" s="13"/>
    </row>
    <row r="146" spans="1:4" ht="12.75">
      <c r="A146" s="13"/>
      <c r="B146" s="13"/>
      <c r="C146" s="20"/>
      <c r="D146" s="13"/>
    </row>
    <row r="147" spans="1:4" ht="12.75">
      <c r="A147" s="13"/>
      <c r="B147" s="13"/>
      <c r="C147" s="20"/>
      <c r="D147" s="13"/>
    </row>
    <row r="148" spans="1:4" ht="12.75">
      <c r="A148" s="13"/>
      <c r="B148" s="13"/>
      <c r="C148" s="20"/>
      <c r="D148" s="13"/>
    </row>
    <row r="149" spans="1:4" ht="12.75">
      <c r="A149" s="13"/>
      <c r="B149" s="13"/>
      <c r="C149" s="20"/>
      <c r="D149" s="13"/>
    </row>
    <row r="150" spans="1:4" ht="12.75">
      <c r="A150" s="13"/>
      <c r="B150" s="13"/>
      <c r="C150" s="20"/>
      <c r="D150" s="13"/>
    </row>
    <row r="151" spans="1:4" ht="12.75">
      <c r="A151" s="13"/>
      <c r="B151" s="13"/>
      <c r="C151" s="20"/>
      <c r="D151" s="13"/>
    </row>
    <row r="152" spans="1:4" ht="12.75">
      <c r="A152" s="13"/>
      <c r="B152" s="13"/>
      <c r="C152" s="20"/>
      <c r="D152" s="13"/>
    </row>
    <row r="153" spans="1:4" ht="12.75">
      <c r="A153" s="13"/>
      <c r="B153" s="13"/>
      <c r="C153" s="20"/>
      <c r="D153" s="13"/>
    </row>
    <row r="154" spans="1:4" ht="12.75">
      <c r="A154" s="13"/>
      <c r="B154" s="13"/>
      <c r="C154" s="20"/>
      <c r="D154" s="13"/>
    </row>
    <row r="155" spans="1:4" ht="12.75">
      <c r="A155" s="13"/>
      <c r="B155" s="13"/>
      <c r="C155" s="20"/>
      <c r="D155" s="13"/>
    </row>
    <row r="156" spans="1:4" ht="12.75">
      <c r="A156" s="13"/>
      <c r="B156" s="13"/>
      <c r="C156" s="20"/>
      <c r="D156" s="13"/>
    </row>
    <row r="157" spans="1:4" ht="12.75">
      <c r="A157" s="13"/>
      <c r="B157" s="13"/>
      <c r="C157" s="20"/>
      <c r="D157" s="13"/>
    </row>
    <row r="158" spans="1:4" ht="12.75">
      <c r="A158" s="13"/>
      <c r="B158" s="13"/>
      <c r="C158" s="20"/>
      <c r="D158" s="13"/>
    </row>
    <row r="159" spans="1:4" ht="12.75">
      <c r="A159" s="13"/>
      <c r="B159" s="13"/>
      <c r="C159" s="20"/>
      <c r="D159" s="13"/>
    </row>
    <row r="160" spans="1:4" ht="12.75">
      <c r="A160" s="13"/>
      <c r="B160" s="13"/>
      <c r="C160" s="20"/>
      <c r="D160" s="13"/>
    </row>
    <row r="161" spans="1:4" ht="12.75">
      <c r="A161" s="13"/>
      <c r="B161" s="13"/>
      <c r="C161" s="13"/>
      <c r="D161" s="13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</sheetData>
  <mergeCells count="1">
    <mergeCell ref="D9:H9"/>
  </mergeCells>
  <printOptions horizontalCentered="1"/>
  <pageMargins left="0.7874015748031497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3"/>
  <sheetViews>
    <sheetView workbookViewId="0" topLeftCell="A1">
      <selection activeCell="AE68" sqref="AE68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11.57421875" style="0" customWidth="1"/>
    <col min="4" max="6" width="6.7109375" style="0" hidden="1" customWidth="1"/>
    <col min="7" max="7" width="6.7109375" style="10" hidden="1" customWidth="1"/>
    <col min="8" max="8" width="6.7109375" style="10" customWidth="1"/>
    <col min="9" max="9" width="3.7109375" style="10" customWidth="1"/>
    <col min="10" max="12" width="6.7109375" style="10" hidden="1" customWidth="1"/>
    <col min="13" max="13" width="6.7109375" style="10" customWidth="1"/>
    <col min="14" max="14" width="3.7109375" style="10" customWidth="1"/>
    <col min="15" max="17" width="6.7109375" style="10" hidden="1" customWidth="1"/>
    <col min="18" max="18" width="6.7109375" style="10" customWidth="1"/>
    <col min="19" max="19" width="3.7109375" style="10" customWidth="1"/>
    <col min="20" max="22" width="6.7109375" style="10" hidden="1" customWidth="1"/>
    <col min="23" max="23" width="6.7109375" style="10" customWidth="1"/>
    <col min="24" max="24" width="4.140625" style="10" customWidth="1"/>
    <col min="25" max="25" width="6.8515625" style="10" customWidth="1"/>
    <col min="26" max="26" width="4.8515625" style="0" customWidth="1"/>
  </cols>
  <sheetData>
    <row r="1" spans="6:18" ht="15.75">
      <c r="F1" s="2"/>
      <c r="G1" s="35"/>
      <c r="H1" s="35"/>
      <c r="I1" s="35"/>
      <c r="J1" s="3"/>
      <c r="K1" s="3"/>
      <c r="R1" s="54" t="s">
        <v>0</v>
      </c>
    </row>
    <row r="2" spans="6:18" ht="15.75">
      <c r="F2" s="2"/>
      <c r="G2" s="35"/>
      <c r="H2" s="35"/>
      <c r="I2" s="35"/>
      <c r="J2" s="3"/>
      <c r="K2" s="3"/>
      <c r="R2" s="54" t="s">
        <v>110</v>
      </c>
    </row>
    <row r="3" spans="6:18" ht="23.25">
      <c r="F3" s="5"/>
      <c r="G3" s="36"/>
      <c r="H3" s="36"/>
      <c r="I3" s="36"/>
      <c r="J3" s="3"/>
      <c r="K3" s="3"/>
      <c r="R3" s="55" t="s">
        <v>111</v>
      </c>
    </row>
    <row r="4" spans="6:18" ht="23.25">
      <c r="F4" s="5"/>
      <c r="G4" s="36"/>
      <c r="H4" s="36"/>
      <c r="I4" s="36"/>
      <c r="J4" s="3"/>
      <c r="K4" s="3"/>
      <c r="R4" s="55" t="s">
        <v>112</v>
      </c>
    </row>
    <row r="5" spans="1:18" ht="20.25">
      <c r="A5" s="6"/>
      <c r="F5" s="8"/>
      <c r="G5" s="37"/>
      <c r="H5" s="37"/>
      <c r="I5" s="37"/>
      <c r="J5" s="3"/>
      <c r="K5" s="3"/>
      <c r="R5" s="38" t="s">
        <v>1</v>
      </c>
    </row>
    <row r="6" spans="1:18" ht="20.25">
      <c r="A6" s="6"/>
      <c r="F6" s="8"/>
      <c r="G6" s="37"/>
      <c r="H6" s="37"/>
      <c r="I6" s="37"/>
      <c r="J6" s="3"/>
      <c r="K6" s="3"/>
      <c r="R6" s="38" t="s">
        <v>2</v>
      </c>
    </row>
    <row r="7" spans="2:24" ht="15.75">
      <c r="B7" s="49" t="s">
        <v>4</v>
      </c>
      <c r="C7" s="9"/>
      <c r="D7" s="1"/>
      <c r="E7" s="1"/>
      <c r="I7" s="56"/>
      <c r="X7" s="1" t="s">
        <v>3</v>
      </c>
    </row>
    <row r="8" spans="2:24" ht="15.75">
      <c r="B8" s="49" t="s">
        <v>6</v>
      </c>
      <c r="C8" s="9"/>
      <c r="D8" s="1"/>
      <c r="E8" s="1"/>
      <c r="I8" s="56"/>
      <c r="X8" s="1" t="s">
        <v>5</v>
      </c>
    </row>
    <row r="9" spans="3:25" ht="33" customHeight="1">
      <c r="C9" s="69" t="s">
        <v>187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ht="15">
      <c r="D10" s="21"/>
    </row>
    <row r="11" spans="1:8" ht="12.75">
      <c r="A11" s="11" t="s">
        <v>7</v>
      </c>
      <c r="B11" s="12" t="s">
        <v>8</v>
      </c>
      <c r="C11" s="13" t="s">
        <v>9</v>
      </c>
      <c r="F11" s="14"/>
      <c r="G11" s="16"/>
      <c r="H11" s="16"/>
    </row>
    <row r="12" spans="1:8" ht="12.75">
      <c r="A12" s="11"/>
      <c r="B12" s="12" t="s">
        <v>10</v>
      </c>
      <c r="C12" s="13" t="s">
        <v>11</v>
      </c>
      <c r="F12" s="14"/>
      <c r="G12" s="16"/>
      <c r="H12" s="16"/>
    </row>
    <row r="13" spans="1:24" ht="22.5" hidden="1">
      <c r="A13" s="11"/>
      <c r="B13" s="12"/>
      <c r="C13" s="13"/>
      <c r="D13" s="28" t="s">
        <v>99</v>
      </c>
      <c r="E13" s="28" t="s">
        <v>100</v>
      </c>
      <c r="F13" s="28" t="s">
        <v>101</v>
      </c>
      <c r="G13" s="29" t="s">
        <v>102</v>
      </c>
      <c r="H13" s="29"/>
      <c r="I13" s="57" t="s">
        <v>103</v>
      </c>
      <c r="J13" s="57" t="s">
        <v>99</v>
      </c>
      <c r="K13" s="57" t="s">
        <v>100</v>
      </c>
      <c r="L13" s="57" t="s">
        <v>101</v>
      </c>
      <c r="M13" s="29" t="s">
        <v>102</v>
      </c>
      <c r="N13" s="57" t="s">
        <v>103</v>
      </c>
      <c r="O13" s="57" t="s">
        <v>99</v>
      </c>
      <c r="P13" s="57" t="s">
        <v>100</v>
      </c>
      <c r="Q13" s="57" t="s">
        <v>101</v>
      </c>
      <c r="R13" s="29" t="s">
        <v>102</v>
      </c>
      <c r="S13" s="57" t="s">
        <v>103</v>
      </c>
      <c r="T13" s="57" t="s">
        <v>99</v>
      </c>
      <c r="U13" s="57" t="s">
        <v>100</v>
      </c>
      <c r="V13" s="57" t="s">
        <v>101</v>
      </c>
      <c r="W13" s="29" t="s">
        <v>102</v>
      </c>
      <c r="X13" s="29"/>
    </row>
    <row r="14" spans="1:26" ht="12.75">
      <c r="A14" s="13">
        <v>228</v>
      </c>
      <c r="B14" s="13" t="s">
        <v>173</v>
      </c>
      <c r="C14" s="23" t="s">
        <v>41</v>
      </c>
      <c r="D14" s="27">
        <v>5</v>
      </c>
      <c r="E14" s="27">
        <v>9.175</v>
      </c>
      <c r="F14" s="27"/>
      <c r="G14" s="39">
        <f aca="true" t="shared" si="0" ref="G14:G45">SUM(D14+E14)-F14</f>
        <v>14.175</v>
      </c>
      <c r="H14" s="39">
        <f>SUM(G14+G15)/2</f>
        <v>13.8625</v>
      </c>
      <c r="I14" s="67">
        <v>1</v>
      </c>
      <c r="J14" s="27">
        <v>5.3</v>
      </c>
      <c r="K14" s="27">
        <v>8</v>
      </c>
      <c r="L14" s="27"/>
      <c r="M14" s="39">
        <f>SUM(J14+K14)-L14</f>
        <v>13.3</v>
      </c>
      <c r="N14" s="67">
        <v>3</v>
      </c>
      <c r="O14" s="27">
        <v>6.2</v>
      </c>
      <c r="P14" s="27">
        <v>9.175</v>
      </c>
      <c r="Q14" s="27"/>
      <c r="R14" s="39">
        <f>SUM(O14+P14)-Q14</f>
        <v>15.375</v>
      </c>
      <c r="S14" s="67">
        <v>1</v>
      </c>
      <c r="T14" s="27">
        <v>5.5</v>
      </c>
      <c r="U14" s="27">
        <v>8.9</v>
      </c>
      <c r="V14" s="27">
        <v>0.1</v>
      </c>
      <c r="W14" s="39">
        <f>SUM(T14+U14)-V14</f>
        <v>14.3</v>
      </c>
      <c r="X14" s="67">
        <v>1</v>
      </c>
      <c r="Y14" s="27">
        <f>SUM(G14+M14+R14+W14)</f>
        <v>57.150000000000006</v>
      </c>
      <c r="Z14" s="58">
        <v>1</v>
      </c>
    </row>
    <row r="15" spans="1:26" ht="14.25">
      <c r="A15" s="18">
        <v>228</v>
      </c>
      <c r="B15" s="17" t="s">
        <v>174</v>
      </c>
      <c r="C15" s="24" t="s">
        <v>43</v>
      </c>
      <c r="D15" s="27">
        <v>4.7</v>
      </c>
      <c r="E15" s="27">
        <v>8.85</v>
      </c>
      <c r="F15" s="27"/>
      <c r="G15" s="39">
        <f t="shared" si="0"/>
        <v>13.55</v>
      </c>
      <c r="H15" s="32">
        <f>SUM(G14+G15)/2</f>
        <v>13.8625</v>
      </c>
      <c r="I15" s="67"/>
      <c r="J15" s="22"/>
      <c r="K15" s="27"/>
      <c r="L15" s="27"/>
      <c r="M15" s="32">
        <f>SUM(J14+K14)-L14</f>
        <v>13.3</v>
      </c>
      <c r="N15" s="67"/>
      <c r="O15" s="27"/>
      <c r="P15" s="27"/>
      <c r="Q15" s="27"/>
      <c r="R15" s="32">
        <f>SUM(O14+P14)-Q14</f>
        <v>15.375</v>
      </c>
      <c r="S15" s="67"/>
      <c r="T15" s="27"/>
      <c r="U15" s="27"/>
      <c r="V15" s="27"/>
      <c r="W15" s="32">
        <f>SUM(T14+U14)-V14</f>
        <v>14.3</v>
      </c>
      <c r="X15" s="68"/>
      <c r="Y15" s="32">
        <f>SUM(G14+M14+R14+W14)</f>
        <v>57.150000000000006</v>
      </c>
      <c r="Z15" s="58"/>
    </row>
    <row r="16" spans="1:26" ht="12.75">
      <c r="A16" s="13">
        <v>229</v>
      </c>
      <c r="B16" s="13" t="s">
        <v>175</v>
      </c>
      <c r="C16" s="23" t="s">
        <v>41</v>
      </c>
      <c r="D16" s="27">
        <v>5</v>
      </c>
      <c r="E16" s="27">
        <v>8.8</v>
      </c>
      <c r="F16" s="27"/>
      <c r="G16" s="39">
        <f t="shared" si="0"/>
        <v>13.8</v>
      </c>
      <c r="H16" s="39">
        <f>SUM(G16+G17)/2</f>
        <v>13.55</v>
      </c>
      <c r="I16" s="67">
        <v>4</v>
      </c>
      <c r="J16" s="27">
        <v>5</v>
      </c>
      <c r="K16" s="27">
        <v>8.175</v>
      </c>
      <c r="L16" s="27"/>
      <c r="M16" s="39">
        <f>SUM(J16+K16)-L16</f>
        <v>13.175</v>
      </c>
      <c r="N16" s="67">
        <v>4</v>
      </c>
      <c r="O16" s="27">
        <v>5.4</v>
      </c>
      <c r="P16" s="27">
        <v>9.1</v>
      </c>
      <c r="Q16" s="27"/>
      <c r="R16" s="39">
        <f>SUM(O16+P16)-Q16</f>
        <v>14.5</v>
      </c>
      <c r="S16" s="67">
        <v>2</v>
      </c>
      <c r="T16" s="27">
        <v>5</v>
      </c>
      <c r="U16" s="27">
        <v>8.75</v>
      </c>
      <c r="V16" s="27"/>
      <c r="W16" s="39">
        <f>SUM(T16+U16)-V16</f>
        <v>13.75</v>
      </c>
      <c r="X16" s="67">
        <v>2</v>
      </c>
      <c r="Y16" s="27">
        <f>SUM(G16+M16+R16+W16)</f>
        <v>55.225</v>
      </c>
      <c r="Z16" s="59">
        <v>2</v>
      </c>
    </row>
    <row r="17" spans="1:26" ht="14.25">
      <c r="A17" s="18">
        <v>229</v>
      </c>
      <c r="B17" s="17" t="s">
        <v>176</v>
      </c>
      <c r="C17" s="24" t="s">
        <v>43</v>
      </c>
      <c r="D17" s="27">
        <v>4.4</v>
      </c>
      <c r="E17" s="27">
        <v>8.9</v>
      </c>
      <c r="F17" s="27"/>
      <c r="G17" s="39">
        <f t="shared" si="0"/>
        <v>13.3</v>
      </c>
      <c r="H17" s="32">
        <f>SUM(G16+G17)/2</f>
        <v>13.55</v>
      </c>
      <c r="I17" s="67"/>
      <c r="J17" s="22"/>
      <c r="K17" s="27"/>
      <c r="L17" s="27"/>
      <c r="M17" s="32">
        <f>SUM(J16+K16)-L16</f>
        <v>13.175</v>
      </c>
      <c r="N17" s="67"/>
      <c r="O17" s="27"/>
      <c r="P17" s="27"/>
      <c r="Q17" s="27"/>
      <c r="R17" s="32">
        <f>SUM(O16+P16)-Q16</f>
        <v>14.5</v>
      </c>
      <c r="S17" s="67"/>
      <c r="T17" s="27"/>
      <c r="U17" s="27"/>
      <c r="V17" s="27"/>
      <c r="W17" s="32">
        <f>SUM(T16+U16)-V16</f>
        <v>13.75</v>
      </c>
      <c r="X17" s="68"/>
      <c r="Y17" s="32">
        <f>SUM(G16+M16+R16+W16)</f>
        <v>55.225</v>
      </c>
      <c r="Z17" s="59"/>
    </row>
    <row r="18" spans="1:26" ht="12.75">
      <c r="A18" s="13">
        <v>230</v>
      </c>
      <c r="B18" s="13" t="s">
        <v>177</v>
      </c>
      <c r="C18" s="23" t="s">
        <v>41</v>
      </c>
      <c r="D18" s="27">
        <v>4.6</v>
      </c>
      <c r="E18" s="27">
        <v>9.15</v>
      </c>
      <c r="F18" s="27"/>
      <c r="G18" s="39">
        <f t="shared" si="0"/>
        <v>13.75</v>
      </c>
      <c r="H18" s="39">
        <f>SUM(G18+G19)/2</f>
        <v>13.7625</v>
      </c>
      <c r="I18" s="67">
        <v>2</v>
      </c>
      <c r="J18" s="27">
        <v>6</v>
      </c>
      <c r="K18" s="27">
        <v>8.025</v>
      </c>
      <c r="L18" s="27"/>
      <c r="M18" s="39">
        <f>SUM(J18+K18)-L18</f>
        <v>14.025</v>
      </c>
      <c r="N18" s="67">
        <v>1</v>
      </c>
      <c r="O18" s="27">
        <v>5.3</v>
      </c>
      <c r="P18" s="27">
        <v>7.875</v>
      </c>
      <c r="Q18" s="27"/>
      <c r="R18" s="39">
        <f>SUM(O18+P18)-Q18</f>
        <v>13.175</v>
      </c>
      <c r="S18" s="67">
        <v>6</v>
      </c>
      <c r="T18" s="27">
        <v>5.1</v>
      </c>
      <c r="U18" s="27">
        <v>8</v>
      </c>
      <c r="V18" s="27"/>
      <c r="W18" s="39">
        <f>SUM(T18+U18)-V18</f>
        <v>13.1</v>
      </c>
      <c r="X18" s="67">
        <v>5</v>
      </c>
      <c r="Y18" s="27">
        <f>SUM(G18+M18+R18+W18)</f>
        <v>54.050000000000004</v>
      </c>
      <c r="Z18" s="59">
        <v>3</v>
      </c>
    </row>
    <row r="19" spans="1:26" ht="14.25">
      <c r="A19" s="18">
        <v>230</v>
      </c>
      <c r="B19" s="17" t="s">
        <v>178</v>
      </c>
      <c r="C19" s="24" t="s">
        <v>43</v>
      </c>
      <c r="D19" s="27">
        <v>5</v>
      </c>
      <c r="E19" s="27">
        <v>8.775</v>
      </c>
      <c r="F19" s="27"/>
      <c r="G19" s="39">
        <f t="shared" si="0"/>
        <v>13.775</v>
      </c>
      <c r="H19" s="32">
        <f>SUM(G18+G19)/2</f>
        <v>13.7625</v>
      </c>
      <c r="I19" s="67"/>
      <c r="J19" s="22"/>
      <c r="K19" s="27"/>
      <c r="L19" s="27"/>
      <c r="M19" s="32">
        <f>SUM(J18+K18)-L18</f>
        <v>14.025</v>
      </c>
      <c r="N19" s="67"/>
      <c r="O19" s="27"/>
      <c r="P19" s="27"/>
      <c r="Q19" s="27"/>
      <c r="R19" s="32">
        <f>SUM(O18+P18)-Q18</f>
        <v>13.175</v>
      </c>
      <c r="S19" s="67"/>
      <c r="T19" s="27"/>
      <c r="U19" s="27"/>
      <c r="V19" s="27"/>
      <c r="W19" s="32">
        <f>SUM(T18+U18)-V18</f>
        <v>13.1</v>
      </c>
      <c r="X19" s="68"/>
      <c r="Y19" s="32">
        <f>SUM(G18+M18+R18+W18)</f>
        <v>54.050000000000004</v>
      </c>
      <c r="Z19" s="59"/>
    </row>
    <row r="20" spans="1:26" ht="12.75">
      <c r="A20" s="13">
        <v>231</v>
      </c>
      <c r="B20" s="13" t="s">
        <v>179</v>
      </c>
      <c r="C20" s="23" t="s">
        <v>41</v>
      </c>
      <c r="D20" s="27">
        <v>4.4</v>
      </c>
      <c r="E20" s="27">
        <v>8.975</v>
      </c>
      <c r="F20" s="27"/>
      <c r="G20" s="39">
        <f t="shared" si="0"/>
        <v>13.375</v>
      </c>
      <c r="H20" s="39"/>
      <c r="I20" s="67"/>
      <c r="J20" s="27">
        <v>5.9</v>
      </c>
      <c r="K20" s="27">
        <v>7.925</v>
      </c>
      <c r="L20" s="27"/>
      <c r="M20" s="39">
        <f>SUM(J20+K20)-L20</f>
        <v>13.825</v>
      </c>
      <c r="N20" s="67">
        <v>2</v>
      </c>
      <c r="O20" s="27">
        <v>5.5</v>
      </c>
      <c r="P20" s="27">
        <v>8.25</v>
      </c>
      <c r="Q20" s="27"/>
      <c r="R20" s="39">
        <f>SUM(O20+P20)-Q20</f>
        <v>13.75</v>
      </c>
      <c r="S20" s="67">
        <v>3</v>
      </c>
      <c r="T20" s="27">
        <v>5.1</v>
      </c>
      <c r="U20" s="27">
        <v>7.85</v>
      </c>
      <c r="V20" s="27">
        <v>0.3</v>
      </c>
      <c r="W20" s="39">
        <f>SUM(T20+U20)-V20</f>
        <v>12.649999999999999</v>
      </c>
      <c r="X20" s="67">
        <v>13</v>
      </c>
      <c r="Y20" s="27">
        <f>SUM(G20+M20+R20+W20)</f>
        <v>53.6</v>
      </c>
      <c r="Z20" s="59">
        <v>4</v>
      </c>
    </row>
    <row r="21" spans="1:26" ht="14.25">
      <c r="A21" s="18">
        <v>231</v>
      </c>
      <c r="B21" s="17" t="s">
        <v>180</v>
      </c>
      <c r="C21" s="24" t="s">
        <v>43</v>
      </c>
      <c r="D21" s="27"/>
      <c r="E21" s="27"/>
      <c r="F21" s="27"/>
      <c r="G21" s="32">
        <f t="shared" si="0"/>
        <v>0</v>
      </c>
      <c r="H21" s="32">
        <f>SUM(G20+G21)/2</f>
        <v>6.6875</v>
      </c>
      <c r="I21" s="67"/>
      <c r="J21" s="22"/>
      <c r="K21" s="27"/>
      <c r="L21" s="27"/>
      <c r="M21" s="32">
        <f>SUM(J20+K20)-L20</f>
        <v>13.825</v>
      </c>
      <c r="N21" s="67"/>
      <c r="O21" s="27"/>
      <c r="P21" s="27"/>
      <c r="Q21" s="27"/>
      <c r="R21" s="32">
        <f>SUM(O20+P20)-Q20</f>
        <v>13.75</v>
      </c>
      <c r="S21" s="67"/>
      <c r="T21" s="27"/>
      <c r="U21" s="27"/>
      <c r="V21" s="27"/>
      <c r="W21" s="32">
        <f>SUM(T20+U20)-V20</f>
        <v>12.649999999999999</v>
      </c>
      <c r="X21" s="68"/>
      <c r="Y21" s="32">
        <f>SUM(G20+M20+R20+W20)</f>
        <v>53.6</v>
      </c>
      <c r="Z21" s="59"/>
    </row>
    <row r="22" spans="1:26" ht="14.25">
      <c r="A22" s="13">
        <v>222</v>
      </c>
      <c r="B22" s="50" t="s">
        <v>161</v>
      </c>
      <c r="C22" s="23" t="s">
        <v>57</v>
      </c>
      <c r="D22" s="27">
        <v>4.2</v>
      </c>
      <c r="E22" s="27">
        <v>7.975</v>
      </c>
      <c r="F22" s="27"/>
      <c r="G22" s="39">
        <f t="shared" si="0"/>
        <v>12.175</v>
      </c>
      <c r="H22" s="39">
        <f>SUM(G22+G23)/2</f>
        <v>11.9875</v>
      </c>
      <c r="I22" s="67">
        <v>17</v>
      </c>
      <c r="J22" s="22">
        <v>4.5</v>
      </c>
      <c r="K22" s="27">
        <v>8.2</v>
      </c>
      <c r="L22" s="27"/>
      <c r="M22" s="39">
        <f>SUM(J22+K22)-L22</f>
        <v>12.7</v>
      </c>
      <c r="N22" s="67">
        <v>5</v>
      </c>
      <c r="O22" s="27">
        <v>5.1</v>
      </c>
      <c r="P22" s="27">
        <v>8.35</v>
      </c>
      <c r="Q22" s="27"/>
      <c r="R22" s="39">
        <f>SUM(O22+P22)-Q22</f>
        <v>13.45</v>
      </c>
      <c r="S22" s="67">
        <v>4</v>
      </c>
      <c r="T22" s="27">
        <v>4.6</v>
      </c>
      <c r="U22" s="27">
        <v>8.05</v>
      </c>
      <c r="V22" s="27"/>
      <c r="W22" s="39">
        <f>SUM(T22+U22)-V22</f>
        <v>12.65</v>
      </c>
      <c r="X22" s="67">
        <v>12</v>
      </c>
      <c r="Y22" s="27">
        <f>SUM(G22+M22+R22+W22)</f>
        <v>50.975</v>
      </c>
      <c r="Z22" s="59">
        <v>5</v>
      </c>
    </row>
    <row r="23" spans="1:26" ht="12.75">
      <c r="A23" s="18">
        <v>222</v>
      </c>
      <c r="B23" s="13" t="s">
        <v>162</v>
      </c>
      <c r="C23" s="23" t="s">
        <v>59</v>
      </c>
      <c r="D23" s="27">
        <v>4</v>
      </c>
      <c r="E23" s="27">
        <v>7.8</v>
      </c>
      <c r="F23" s="27"/>
      <c r="G23" s="39">
        <f t="shared" si="0"/>
        <v>11.8</v>
      </c>
      <c r="H23" s="32">
        <f>SUM(G22+G23)/2</f>
        <v>11.9875</v>
      </c>
      <c r="I23" s="67"/>
      <c r="J23" s="27"/>
      <c r="K23" s="27"/>
      <c r="L23" s="27"/>
      <c r="M23" s="32">
        <f>SUM(J22+K22)-L22</f>
        <v>12.7</v>
      </c>
      <c r="N23" s="67"/>
      <c r="O23" s="27"/>
      <c r="P23" s="27"/>
      <c r="Q23" s="27"/>
      <c r="R23" s="32">
        <f>SUM(O22+P22)-Q22</f>
        <v>13.45</v>
      </c>
      <c r="S23" s="67"/>
      <c r="T23" s="27"/>
      <c r="U23" s="27"/>
      <c r="V23" s="27"/>
      <c r="W23" s="32">
        <f>SUM(T22+U22)-V22</f>
        <v>12.65</v>
      </c>
      <c r="X23" s="68"/>
      <c r="Y23" s="32">
        <f>SUM(G22+M22+R22+W22)</f>
        <v>50.975</v>
      </c>
      <c r="Z23" s="59"/>
    </row>
    <row r="24" spans="1:26" ht="12.75">
      <c r="A24" s="13">
        <v>201</v>
      </c>
      <c r="B24" s="13" t="s">
        <v>116</v>
      </c>
      <c r="C24" s="23" t="s">
        <v>29</v>
      </c>
      <c r="D24" s="27">
        <v>4.2</v>
      </c>
      <c r="E24" s="27">
        <v>8.325</v>
      </c>
      <c r="F24" s="27"/>
      <c r="G24" s="39">
        <f t="shared" si="0"/>
        <v>12.524999999999999</v>
      </c>
      <c r="H24" s="39"/>
      <c r="I24" s="67"/>
      <c r="J24" s="27">
        <v>4.4</v>
      </c>
      <c r="K24" s="27">
        <v>7.175</v>
      </c>
      <c r="L24" s="27"/>
      <c r="M24" s="39">
        <f>SUM(J24+K24)-L24</f>
        <v>11.575</v>
      </c>
      <c r="N24" s="67">
        <v>10</v>
      </c>
      <c r="O24" s="27">
        <v>4.8</v>
      </c>
      <c r="P24" s="27">
        <v>8.25</v>
      </c>
      <c r="Q24" s="27"/>
      <c r="R24" s="39">
        <f>SUM(O24+P24)-Q24</f>
        <v>13.05</v>
      </c>
      <c r="S24" s="67">
        <v>8</v>
      </c>
      <c r="T24" s="27">
        <v>4.6</v>
      </c>
      <c r="U24" s="27">
        <v>8.4</v>
      </c>
      <c r="V24" s="27"/>
      <c r="W24" s="39">
        <f>SUM(T24+U24)-V24</f>
        <v>13</v>
      </c>
      <c r="X24" s="67">
        <v>6</v>
      </c>
      <c r="Y24" s="27">
        <f>SUM(G24+M24+R24+W24)</f>
        <v>50.15</v>
      </c>
      <c r="Z24" s="59">
        <v>6</v>
      </c>
    </row>
    <row r="25" spans="1:26" ht="14.25">
      <c r="A25" s="18">
        <v>201</v>
      </c>
      <c r="B25" t="s">
        <v>117</v>
      </c>
      <c r="C25" s="24" t="s">
        <v>31</v>
      </c>
      <c r="D25" s="27"/>
      <c r="E25" s="27"/>
      <c r="F25" s="27"/>
      <c r="G25" s="32">
        <f t="shared" si="0"/>
        <v>0</v>
      </c>
      <c r="H25" s="32">
        <f>SUM(G24+G25)/2</f>
        <v>6.262499999999999</v>
      </c>
      <c r="I25" s="67"/>
      <c r="J25" s="22"/>
      <c r="K25" s="27"/>
      <c r="L25" s="27"/>
      <c r="M25" s="32">
        <f>SUM(J24+K24)-L24</f>
        <v>11.575</v>
      </c>
      <c r="N25" s="67"/>
      <c r="O25" s="27"/>
      <c r="P25" s="27"/>
      <c r="Q25" s="27"/>
      <c r="R25" s="32">
        <f>SUM(O24+P24)-Q24</f>
        <v>13.05</v>
      </c>
      <c r="S25" s="67"/>
      <c r="T25" s="27"/>
      <c r="U25" s="27"/>
      <c r="V25" s="27"/>
      <c r="W25" s="32">
        <f>SUM(T24+U24)-V24</f>
        <v>13</v>
      </c>
      <c r="X25" s="68"/>
      <c r="Y25" s="32">
        <f>SUM(G24+M24+R24+W24)</f>
        <v>50.15</v>
      </c>
      <c r="Z25" s="59"/>
    </row>
    <row r="26" spans="1:26" ht="14.25">
      <c r="A26" s="13">
        <v>220</v>
      </c>
      <c r="B26" s="13" t="s">
        <v>157</v>
      </c>
      <c r="C26" s="23" t="s">
        <v>115</v>
      </c>
      <c r="D26" s="27">
        <v>5</v>
      </c>
      <c r="E26" s="27">
        <v>7.725</v>
      </c>
      <c r="F26" s="27">
        <v>0.1</v>
      </c>
      <c r="G26" s="39">
        <f t="shared" si="0"/>
        <v>12.625</v>
      </c>
      <c r="H26" s="39">
        <f>SUM(G26+G27)/2</f>
        <v>12.8625</v>
      </c>
      <c r="I26" s="67">
        <v>7</v>
      </c>
      <c r="J26" s="22">
        <v>5.1</v>
      </c>
      <c r="K26" s="27">
        <v>6.7</v>
      </c>
      <c r="L26" s="27"/>
      <c r="M26" s="39">
        <f>SUM(J26+K26)-L26</f>
        <v>11.8</v>
      </c>
      <c r="N26" s="67">
        <v>9</v>
      </c>
      <c r="O26" s="27">
        <v>5.5</v>
      </c>
      <c r="P26" s="27">
        <v>7.05</v>
      </c>
      <c r="Q26" s="27"/>
      <c r="R26" s="39">
        <f>SUM(O26+P26)-Q26</f>
        <v>12.55</v>
      </c>
      <c r="S26" s="67">
        <v>10</v>
      </c>
      <c r="T26" s="27">
        <v>5.2</v>
      </c>
      <c r="U26" s="27">
        <v>7.8</v>
      </c>
      <c r="V26" s="27"/>
      <c r="W26" s="39">
        <f>SUM(T26+U26)-V26</f>
        <v>13</v>
      </c>
      <c r="X26" s="67">
        <v>7</v>
      </c>
      <c r="Y26" s="27">
        <f>SUM(G26+M26+R26+W26)</f>
        <v>49.975</v>
      </c>
      <c r="Z26" s="59">
        <v>7</v>
      </c>
    </row>
    <row r="27" spans="1:26" ht="12.75">
      <c r="A27" s="18">
        <v>220</v>
      </c>
      <c r="B27" t="s">
        <v>158</v>
      </c>
      <c r="C27" s="25" t="s">
        <v>94</v>
      </c>
      <c r="D27" s="27">
        <v>4.4</v>
      </c>
      <c r="E27" s="27">
        <v>8.7</v>
      </c>
      <c r="F27" s="27"/>
      <c r="G27" s="39">
        <f t="shared" si="0"/>
        <v>13.1</v>
      </c>
      <c r="H27" s="32">
        <f>SUM(G26+G27)/2</f>
        <v>12.8625</v>
      </c>
      <c r="I27" s="67"/>
      <c r="J27" s="27"/>
      <c r="K27" s="27"/>
      <c r="L27" s="27"/>
      <c r="M27" s="32">
        <f>SUM(J26+K26)-L26</f>
        <v>11.8</v>
      </c>
      <c r="N27" s="67"/>
      <c r="O27" s="27"/>
      <c r="P27" s="27"/>
      <c r="Q27" s="27"/>
      <c r="R27" s="32">
        <f>SUM(O26+P26)-Q26</f>
        <v>12.55</v>
      </c>
      <c r="S27" s="67"/>
      <c r="T27" s="27"/>
      <c r="U27" s="27"/>
      <c r="V27" s="27"/>
      <c r="W27" s="32">
        <f>SUM(T26+U26)-V26</f>
        <v>13</v>
      </c>
      <c r="X27" s="68"/>
      <c r="Y27" s="32">
        <f>SUM(G26+M26+R26+W26)</f>
        <v>49.975</v>
      </c>
      <c r="Z27" s="59"/>
    </row>
    <row r="28" spans="1:26" ht="12.75">
      <c r="A28" s="13">
        <v>203</v>
      </c>
      <c r="B28" s="13" t="s">
        <v>120</v>
      </c>
      <c r="C28" s="23" t="s">
        <v>29</v>
      </c>
      <c r="D28" s="27">
        <v>4.4</v>
      </c>
      <c r="E28" s="27">
        <v>8.4</v>
      </c>
      <c r="F28" s="27"/>
      <c r="G28" s="39">
        <f t="shared" si="0"/>
        <v>12.8</v>
      </c>
      <c r="H28" s="39">
        <f>SUM(G28+G29)/2</f>
        <v>12.825</v>
      </c>
      <c r="I28" s="67">
        <v>8</v>
      </c>
      <c r="J28" s="27">
        <v>3.4</v>
      </c>
      <c r="K28" s="27">
        <v>7.75</v>
      </c>
      <c r="L28" s="27"/>
      <c r="M28" s="39">
        <f>SUM(J28+K28)-L28</f>
        <v>11.15</v>
      </c>
      <c r="N28" s="67">
        <v>15</v>
      </c>
      <c r="O28" s="27">
        <v>5</v>
      </c>
      <c r="P28" s="27">
        <v>7.9</v>
      </c>
      <c r="Q28" s="27"/>
      <c r="R28" s="39">
        <f>SUM(O28+P28)-Q28</f>
        <v>12.9</v>
      </c>
      <c r="S28" s="67">
        <v>9</v>
      </c>
      <c r="T28" s="27">
        <v>4.9</v>
      </c>
      <c r="U28" s="27">
        <v>8</v>
      </c>
      <c r="V28" s="27"/>
      <c r="W28" s="39">
        <f>SUM(T28+U28)-V28</f>
        <v>12.9</v>
      </c>
      <c r="X28" s="67">
        <v>9</v>
      </c>
      <c r="Y28" s="27">
        <f>SUM(G28+M28+R28+W28)</f>
        <v>49.75</v>
      </c>
      <c r="Z28" s="59">
        <v>8</v>
      </c>
    </row>
    <row r="29" spans="1:26" ht="14.25">
      <c r="A29" s="18">
        <v>203</v>
      </c>
      <c r="B29" t="s">
        <v>121</v>
      </c>
      <c r="C29" s="24" t="s">
        <v>31</v>
      </c>
      <c r="D29" s="27">
        <v>4.6</v>
      </c>
      <c r="E29" s="27">
        <v>8.25</v>
      </c>
      <c r="F29" s="27"/>
      <c r="G29" s="39">
        <f t="shared" si="0"/>
        <v>12.85</v>
      </c>
      <c r="H29" s="32">
        <f>SUM(G28+G29)/2</f>
        <v>12.825</v>
      </c>
      <c r="I29" s="67"/>
      <c r="J29" s="22"/>
      <c r="K29" s="27"/>
      <c r="L29" s="27"/>
      <c r="M29" s="32">
        <f>SUM(J28+K28)-L28</f>
        <v>11.15</v>
      </c>
      <c r="N29" s="67"/>
      <c r="O29" s="27"/>
      <c r="P29" s="27"/>
      <c r="Q29" s="27"/>
      <c r="R29" s="32">
        <f>SUM(O28+P28)-Q28</f>
        <v>12.9</v>
      </c>
      <c r="S29" s="67"/>
      <c r="T29" s="27"/>
      <c r="U29" s="27"/>
      <c r="V29" s="27"/>
      <c r="W29" s="32">
        <f>SUM(T28+U28)-V28</f>
        <v>12.9</v>
      </c>
      <c r="X29" s="68"/>
      <c r="Y29" s="32">
        <f>SUM(G28+M28+R28+W28)</f>
        <v>49.75</v>
      </c>
      <c r="Z29" s="59"/>
    </row>
    <row r="30" spans="1:26" ht="14.25">
      <c r="A30" s="13">
        <v>221</v>
      </c>
      <c r="B30" s="13" t="s">
        <v>159</v>
      </c>
      <c r="C30" s="23" t="s">
        <v>115</v>
      </c>
      <c r="D30" s="27">
        <v>4.6</v>
      </c>
      <c r="E30" s="27">
        <v>9.15</v>
      </c>
      <c r="F30" s="27"/>
      <c r="G30" s="39">
        <f t="shared" si="0"/>
        <v>13.75</v>
      </c>
      <c r="H30" s="39">
        <f>SUM(G30+G31)/2</f>
        <v>13.675</v>
      </c>
      <c r="I30" s="67">
        <v>3</v>
      </c>
      <c r="J30" s="22">
        <v>3.7</v>
      </c>
      <c r="K30" s="27">
        <v>8.325</v>
      </c>
      <c r="L30" s="27"/>
      <c r="M30" s="39">
        <f>SUM(J30+K30)-L30</f>
        <v>12.024999999999999</v>
      </c>
      <c r="N30" s="67">
        <v>7</v>
      </c>
      <c r="O30" s="27">
        <v>4.9</v>
      </c>
      <c r="P30" s="27">
        <v>6.2</v>
      </c>
      <c r="Q30" s="27">
        <v>0.1</v>
      </c>
      <c r="R30" s="39">
        <f>SUM(O30+P30)-Q30</f>
        <v>11.000000000000002</v>
      </c>
      <c r="S30" s="67">
        <v>20</v>
      </c>
      <c r="T30" s="27">
        <v>5.1</v>
      </c>
      <c r="U30" s="27">
        <v>7.95</v>
      </c>
      <c r="V30" s="27">
        <v>0.1</v>
      </c>
      <c r="W30" s="39">
        <f>SUM(T30+U30)-V30</f>
        <v>12.950000000000001</v>
      </c>
      <c r="X30" s="67">
        <v>8</v>
      </c>
      <c r="Y30" s="27">
        <f>SUM(G30+M30+R30+W30)</f>
        <v>49.725</v>
      </c>
      <c r="Z30" s="59">
        <v>9</v>
      </c>
    </row>
    <row r="31" spans="1:26" ht="12.75">
      <c r="A31" s="18">
        <v>221</v>
      </c>
      <c r="B31" t="s">
        <v>160</v>
      </c>
      <c r="C31" s="25" t="s">
        <v>94</v>
      </c>
      <c r="D31" s="27">
        <v>4.4</v>
      </c>
      <c r="E31" s="27">
        <v>9.2</v>
      </c>
      <c r="F31" s="27"/>
      <c r="G31" s="39">
        <f t="shared" si="0"/>
        <v>13.6</v>
      </c>
      <c r="H31" s="32">
        <f>SUM(G30+G31)/2</f>
        <v>13.675</v>
      </c>
      <c r="I31" s="67"/>
      <c r="J31" s="27"/>
      <c r="K31" s="27"/>
      <c r="L31" s="27"/>
      <c r="M31" s="32">
        <f>SUM(J30+K30)-L30</f>
        <v>12.024999999999999</v>
      </c>
      <c r="N31" s="67"/>
      <c r="O31" s="27"/>
      <c r="P31" s="27"/>
      <c r="Q31" s="27"/>
      <c r="R31" s="32">
        <f>SUM(O30+P30)-Q30</f>
        <v>11.000000000000002</v>
      </c>
      <c r="S31" s="67"/>
      <c r="T31" s="27"/>
      <c r="U31" s="27"/>
      <c r="V31" s="27"/>
      <c r="W31" s="32">
        <f>SUM(T30+U30)-V30</f>
        <v>12.950000000000001</v>
      </c>
      <c r="X31" s="68"/>
      <c r="Y31" s="32">
        <f>SUM(G30+M30+R30+W30)</f>
        <v>49.725</v>
      </c>
      <c r="Z31" s="59"/>
    </row>
    <row r="32" spans="1:26" ht="12.75">
      <c r="A32" s="13">
        <v>202</v>
      </c>
      <c r="B32" s="13" t="s">
        <v>118</v>
      </c>
      <c r="C32" s="23" t="s">
        <v>29</v>
      </c>
      <c r="D32" s="27">
        <v>4.2</v>
      </c>
      <c r="E32" s="27">
        <v>8.35</v>
      </c>
      <c r="F32" s="27"/>
      <c r="G32" s="39">
        <f t="shared" si="0"/>
        <v>12.55</v>
      </c>
      <c r="H32" s="39">
        <f>SUM(G32+G33)/2</f>
        <v>12.775</v>
      </c>
      <c r="I32" s="67">
        <v>11</v>
      </c>
      <c r="J32" s="27">
        <v>4.5</v>
      </c>
      <c r="K32" s="27">
        <v>6.6</v>
      </c>
      <c r="L32" s="27"/>
      <c r="M32" s="39">
        <f>SUM(J32+K32)-L32</f>
        <v>11.1</v>
      </c>
      <c r="N32" s="67">
        <v>16</v>
      </c>
      <c r="O32" s="27">
        <v>5.2</v>
      </c>
      <c r="P32" s="27">
        <v>8</v>
      </c>
      <c r="Q32" s="27"/>
      <c r="R32" s="39">
        <f>SUM(O32+P32)-Q32</f>
        <v>13.2</v>
      </c>
      <c r="S32" s="67">
        <v>5</v>
      </c>
      <c r="T32" s="27">
        <v>4.8</v>
      </c>
      <c r="U32" s="27">
        <v>7.45</v>
      </c>
      <c r="V32" s="27"/>
      <c r="W32" s="39">
        <f>SUM(T32+U32)-V32</f>
        <v>12.25</v>
      </c>
      <c r="X32" s="67">
        <v>16</v>
      </c>
      <c r="Y32" s="27">
        <f>SUM(G32+M32+R32+W32)</f>
        <v>49.099999999999994</v>
      </c>
      <c r="Z32" s="59">
        <v>10</v>
      </c>
    </row>
    <row r="33" spans="1:26" ht="14.25">
      <c r="A33" s="18">
        <v>202</v>
      </c>
      <c r="B33" t="s">
        <v>119</v>
      </c>
      <c r="C33" s="24" t="s">
        <v>31</v>
      </c>
      <c r="D33" s="27">
        <v>4.4</v>
      </c>
      <c r="E33" s="27">
        <v>8.6</v>
      </c>
      <c r="F33" s="27"/>
      <c r="G33" s="39">
        <f t="shared" si="0"/>
        <v>13</v>
      </c>
      <c r="H33" s="32">
        <f>SUM(G32+G33)/2</f>
        <v>12.775</v>
      </c>
      <c r="I33" s="67"/>
      <c r="J33" s="22"/>
      <c r="K33" s="27"/>
      <c r="L33" s="27"/>
      <c r="M33" s="32">
        <f>SUM(J32+K32)-L32</f>
        <v>11.1</v>
      </c>
      <c r="N33" s="67"/>
      <c r="O33" s="27"/>
      <c r="P33" s="27"/>
      <c r="Q33" s="27"/>
      <c r="R33" s="32">
        <f>SUM(O32+P32)-Q32</f>
        <v>13.2</v>
      </c>
      <c r="S33" s="67"/>
      <c r="T33" s="27"/>
      <c r="U33" s="27"/>
      <c r="V33" s="27"/>
      <c r="W33" s="32">
        <f>SUM(T32+U32)-V32</f>
        <v>12.25</v>
      </c>
      <c r="X33" s="68"/>
      <c r="Y33" s="32">
        <f>SUM(G32+M32+R32+W32)</f>
        <v>49.099999999999994</v>
      </c>
      <c r="Z33" s="59"/>
    </row>
    <row r="34" spans="1:26" ht="14.25">
      <c r="A34" s="13">
        <v>218</v>
      </c>
      <c r="B34" s="13" t="s">
        <v>153</v>
      </c>
      <c r="C34" s="23" t="s">
        <v>115</v>
      </c>
      <c r="D34" s="27">
        <v>4.6</v>
      </c>
      <c r="E34" s="27">
        <v>8.275</v>
      </c>
      <c r="F34" s="27"/>
      <c r="G34" s="39">
        <f t="shared" si="0"/>
        <v>12.875</v>
      </c>
      <c r="H34" s="39">
        <f>SUM(G34+G35)/2</f>
        <v>12.825</v>
      </c>
      <c r="I34" s="67">
        <v>9</v>
      </c>
      <c r="J34" s="22">
        <v>5.3</v>
      </c>
      <c r="K34" s="27">
        <v>6</v>
      </c>
      <c r="L34" s="27"/>
      <c r="M34" s="39">
        <f>SUM(J34+K34)-L34</f>
        <v>11.3</v>
      </c>
      <c r="N34" s="67">
        <v>14</v>
      </c>
      <c r="O34" s="27">
        <v>5.6</v>
      </c>
      <c r="P34" s="27">
        <v>6.325</v>
      </c>
      <c r="Q34" s="27"/>
      <c r="R34" s="39">
        <f>SUM(O34+P34)-Q34</f>
        <v>11.925</v>
      </c>
      <c r="S34" s="67">
        <v>11</v>
      </c>
      <c r="T34" s="27">
        <v>5.3</v>
      </c>
      <c r="U34" s="27">
        <v>7.4</v>
      </c>
      <c r="V34" s="27">
        <v>0.4</v>
      </c>
      <c r="W34" s="39">
        <f>SUM(T34+U34)-V34</f>
        <v>12.299999999999999</v>
      </c>
      <c r="X34" s="67">
        <v>15</v>
      </c>
      <c r="Y34" s="27">
        <f>SUM(G34+M34+R34+W34)</f>
        <v>48.4</v>
      </c>
      <c r="Z34" s="59">
        <v>11</v>
      </c>
    </row>
    <row r="35" spans="1:26" ht="12.75">
      <c r="A35" s="18">
        <v>218</v>
      </c>
      <c r="B35" t="s">
        <v>154</v>
      </c>
      <c r="C35" s="25" t="s">
        <v>94</v>
      </c>
      <c r="D35" s="27">
        <v>4.4</v>
      </c>
      <c r="E35" s="27">
        <v>8.475</v>
      </c>
      <c r="F35" s="27">
        <v>0.1</v>
      </c>
      <c r="G35" s="39">
        <f t="shared" si="0"/>
        <v>12.775</v>
      </c>
      <c r="H35" s="32">
        <f>SUM(G34+G35)/2</f>
        <v>12.825</v>
      </c>
      <c r="I35" s="67"/>
      <c r="J35" s="27"/>
      <c r="K35" s="27"/>
      <c r="L35" s="27"/>
      <c r="M35" s="32">
        <f>SUM(J34+K34)-L34</f>
        <v>11.3</v>
      </c>
      <c r="N35" s="67"/>
      <c r="O35" s="27"/>
      <c r="P35" s="27"/>
      <c r="Q35" s="27"/>
      <c r="R35" s="32">
        <f>SUM(O34+P34)-Q34</f>
        <v>11.925</v>
      </c>
      <c r="S35" s="67"/>
      <c r="T35" s="27"/>
      <c r="U35" s="27"/>
      <c r="V35" s="27"/>
      <c r="W35" s="32">
        <f>SUM(T34+U34)-V34</f>
        <v>12.299999999999999</v>
      </c>
      <c r="X35" s="68"/>
      <c r="Y35" s="32">
        <f>SUM(G34+M34+R34+W34)</f>
        <v>48.4</v>
      </c>
      <c r="Z35" s="59"/>
    </row>
    <row r="36" spans="1:26" ht="14.25">
      <c r="A36" s="50">
        <v>210</v>
      </c>
      <c r="B36" s="13" t="s">
        <v>136</v>
      </c>
      <c r="C36" s="23" t="s">
        <v>137</v>
      </c>
      <c r="D36" s="27">
        <v>4.4</v>
      </c>
      <c r="E36" s="27">
        <v>8.475</v>
      </c>
      <c r="F36" s="27"/>
      <c r="G36" s="39">
        <f t="shared" si="0"/>
        <v>12.875</v>
      </c>
      <c r="H36" s="39">
        <f>SUM(G36+G37)/2</f>
        <v>12.925</v>
      </c>
      <c r="I36" s="67">
        <v>6</v>
      </c>
      <c r="J36" s="22">
        <v>3.5</v>
      </c>
      <c r="K36" s="27">
        <v>6.1</v>
      </c>
      <c r="L36" s="27"/>
      <c r="M36" s="39">
        <f>SUM(J36+K36)-L36</f>
        <v>9.6</v>
      </c>
      <c r="N36" s="67">
        <v>26</v>
      </c>
      <c r="O36" s="27">
        <v>5.1</v>
      </c>
      <c r="P36" s="27">
        <v>7.975</v>
      </c>
      <c r="Q36" s="27"/>
      <c r="R36" s="39">
        <f>SUM(O36+P36)-Q36</f>
        <v>13.075</v>
      </c>
      <c r="S36" s="67">
        <v>7</v>
      </c>
      <c r="T36" s="27">
        <v>5</v>
      </c>
      <c r="U36" s="27">
        <v>7.75</v>
      </c>
      <c r="V36" s="27"/>
      <c r="W36" s="39">
        <f>SUM(T36+U36)-V36</f>
        <v>12.75</v>
      </c>
      <c r="X36" s="67">
        <v>11</v>
      </c>
      <c r="Y36" s="27">
        <f>SUM(G36+M36+R36+W36)</f>
        <v>48.3</v>
      </c>
      <c r="Z36" s="59">
        <v>12</v>
      </c>
    </row>
    <row r="37" spans="1:26" ht="12.75">
      <c r="A37" s="18">
        <v>210</v>
      </c>
      <c r="B37" s="13" t="s">
        <v>138</v>
      </c>
      <c r="C37" s="23" t="s">
        <v>139</v>
      </c>
      <c r="D37" s="27">
        <v>4.4</v>
      </c>
      <c r="E37" s="27">
        <v>8.575</v>
      </c>
      <c r="F37" s="27"/>
      <c r="G37" s="39">
        <f t="shared" si="0"/>
        <v>12.975</v>
      </c>
      <c r="H37" s="32">
        <f>SUM(G36+G37)/2</f>
        <v>12.925</v>
      </c>
      <c r="I37" s="67"/>
      <c r="J37" s="27"/>
      <c r="K37" s="27"/>
      <c r="L37" s="27"/>
      <c r="M37" s="32">
        <f>SUM(J36+K36)-L36</f>
        <v>9.6</v>
      </c>
      <c r="N37" s="67"/>
      <c r="O37" s="27"/>
      <c r="P37" s="27"/>
      <c r="Q37" s="27"/>
      <c r="R37" s="32">
        <f>SUM(O36+P36)-Q36</f>
        <v>13.075</v>
      </c>
      <c r="S37" s="67"/>
      <c r="T37" s="27"/>
      <c r="U37" s="27"/>
      <c r="V37" s="27"/>
      <c r="W37" s="32">
        <f>SUM(T36+U36)-V36</f>
        <v>12.75</v>
      </c>
      <c r="X37" s="68"/>
      <c r="Y37" s="32">
        <f>SUM(G36+M36+R36+W36)</f>
        <v>48.3</v>
      </c>
      <c r="Z37" s="59"/>
    </row>
    <row r="38" spans="1:26" ht="14.25">
      <c r="A38" s="50">
        <v>211</v>
      </c>
      <c r="B38" s="13" t="s">
        <v>140</v>
      </c>
      <c r="C38" s="23" t="s">
        <v>137</v>
      </c>
      <c r="D38" s="27">
        <v>4.6</v>
      </c>
      <c r="E38" s="27">
        <v>9.025</v>
      </c>
      <c r="F38" s="27"/>
      <c r="G38" s="39">
        <f t="shared" si="0"/>
        <v>13.625</v>
      </c>
      <c r="H38" s="39">
        <f>SUM(G38+G39)/2</f>
        <v>13.3625</v>
      </c>
      <c r="I38" s="67">
        <v>5</v>
      </c>
      <c r="J38" s="22">
        <v>3.2</v>
      </c>
      <c r="K38" s="27">
        <v>6.75</v>
      </c>
      <c r="L38" s="27"/>
      <c r="M38" s="39">
        <f>SUM(J38+K38)-L38</f>
        <v>9.95</v>
      </c>
      <c r="N38" s="67">
        <v>24</v>
      </c>
      <c r="O38" s="27">
        <v>5.2</v>
      </c>
      <c r="P38" s="27">
        <v>6.25</v>
      </c>
      <c r="Q38" s="27"/>
      <c r="R38" s="39">
        <f>SUM(O38+P38)-Q38</f>
        <v>11.45</v>
      </c>
      <c r="S38" s="67">
        <v>15</v>
      </c>
      <c r="T38" s="27">
        <v>4.8</v>
      </c>
      <c r="U38" s="27">
        <v>8.3</v>
      </c>
      <c r="V38" s="27"/>
      <c r="W38" s="39">
        <f>SUM(T38+U38)-V38</f>
        <v>13.100000000000001</v>
      </c>
      <c r="X38" s="67">
        <v>4</v>
      </c>
      <c r="Y38" s="27">
        <f>SUM(G38+M38+R38+W38)</f>
        <v>48.125</v>
      </c>
      <c r="Z38" s="59">
        <v>13</v>
      </c>
    </row>
    <row r="39" spans="1:26" ht="12.75">
      <c r="A39" s="18">
        <v>211</v>
      </c>
      <c r="B39" s="13" t="s">
        <v>141</v>
      </c>
      <c r="C39" s="23" t="s">
        <v>139</v>
      </c>
      <c r="D39" s="27">
        <v>4.4</v>
      </c>
      <c r="E39" s="27">
        <v>8.7</v>
      </c>
      <c r="F39" s="27"/>
      <c r="G39" s="39">
        <f t="shared" si="0"/>
        <v>13.1</v>
      </c>
      <c r="H39" s="32">
        <f>SUM(G38+G39)/2</f>
        <v>13.3625</v>
      </c>
      <c r="I39" s="67"/>
      <c r="J39" s="27"/>
      <c r="K39" s="27"/>
      <c r="L39" s="27"/>
      <c r="M39" s="32">
        <f>SUM(J38+K38)-L38</f>
        <v>9.95</v>
      </c>
      <c r="N39" s="67"/>
      <c r="O39" s="27"/>
      <c r="P39" s="27"/>
      <c r="Q39" s="27"/>
      <c r="R39" s="32">
        <f>SUM(O38+P38)-Q38</f>
        <v>11.45</v>
      </c>
      <c r="S39" s="67"/>
      <c r="T39" s="27"/>
      <c r="U39" s="27"/>
      <c r="V39" s="27"/>
      <c r="W39" s="32">
        <f>SUM(T38+U38)-V38</f>
        <v>13.100000000000001</v>
      </c>
      <c r="X39" s="68"/>
      <c r="Y39" s="32">
        <f>SUM(G38+M38+R38+W38)</f>
        <v>48.125</v>
      </c>
      <c r="Z39" s="59"/>
    </row>
    <row r="40" spans="1:26" ht="12.75">
      <c r="A40" s="13">
        <v>214</v>
      </c>
      <c r="B40" s="13" t="s">
        <v>146</v>
      </c>
      <c r="C40" s="23" t="s">
        <v>13</v>
      </c>
      <c r="D40" s="27">
        <v>4.4</v>
      </c>
      <c r="E40" s="27">
        <v>8.525</v>
      </c>
      <c r="F40" s="27"/>
      <c r="G40" s="39">
        <f t="shared" si="0"/>
        <v>12.925</v>
      </c>
      <c r="H40" s="39">
        <f>SUM(G40+G41)/2</f>
        <v>12.8</v>
      </c>
      <c r="I40" s="67">
        <v>10</v>
      </c>
      <c r="J40" s="27">
        <v>3.2</v>
      </c>
      <c r="K40" s="27">
        <v>7.225</v>
      </c>
      <c r="L40" s="27"/>
      <c r="M40" s="39">
        <f>SUM(J40+K40)-L40</f>
        <v>10.425</v>
      </c>
      <c r="N40" s="67">
        <v>19</v>
      </c>
      <c r="O40" s="27">
        <v>5.4</v>
      </c>
      <c r="P40" s="27">
        <v>5.8</v>
      </c>
      <c r="Q40" s="27"/>
      <c r="R40" s="39">
        <f>SUM(O40+P40)-Q40</f>
        <v>11.2</v>
      </c>
      <c r="S40" s="67">
        <v>18</v>
      </c>
      <c r="T40" s="27">
        <v>5</v>
      </c>
      <c r="U40" s="27">
        <v>8.3</v>
      </c>
      <c r="V40" s="27"/>
      <c r="W40" s="39">
        <f>SUM(T40+U40)-V40</f>
        <v>13.3</v>
      </c>
      <c r="X40" s="67">
        <v>3</v>
      </c>
      <c r="Y40" s="27">
        <f>SUM(G40+M40+R40+W40)</f>
        <v>47.849999999999994</v>
      </c>
      <c r="Z40" s="59">
        <v>14</v>
      </c>
    </row>
    <row r="41" spans="1:26" ht="14.25">
      <c r="A41" s="18">
        <v>214</v>
      </c>
      <c r="B41" s="13" t="s">
        <v>147</v>
      </c>
      <c r="C41" s="23" t="s">
        <v>15</v>
      </c>
      <c r="D41" s="27">
        <v>4.2</v>
      </c>
      <c r="E41" s="27">
        <v>8.475</v>
      </c>
      <c r="F41" s="27"/>
      <c r="G41" s="39">
        <f t="shared" si="0"/>
        <v>12.675</v>
      </c>
      <c r="H41" s="32">
        <f>SUM(G40+G41)/2</f>
        <v>12.8</v>
      </c>
      <c r="I41" s="67"/>
      <c r="J41" s="22"/>
      <c r="K41" s="27"/>
      <c r="L41" s="27"/>
      <c r="M41" s="32">
        <f>SUM(J40+K40)-L40</f>
        <v>10.425</v>
      </c>
      <c r="N41" s="67"/>
      <c r="O41" s="27"/>
      <c r="P41" s="27"/>
      <c r="Q41" s="27"/>
      <c r="R41" s="32">
        <f>SUM(O40+P40)-Q40</f>
        <v>11.2</v>
      </c>
      <c r="S41" s="67"/>
      <c r="T41" s="27"/>
      <c r="U41" s="27"/>
      <c r="V41" s="27"/>
      <c r="W41" s="32">
        <f>SUM(T40+U40)-V40</f>
        <v>13.3</v>
      </c>
      <c r="X41" s="68"/>
      <c r="Y41" s="32">
        <f>SUM(G40+M40+R40+W40)</f>
        <v>47.849999999999994</v>
      </c>
      <c r="Z41" s="59"/>
    </row>
    <row r="42" spans="1:26" ht="14.25">
      <c r="A42" s="13">
        <v>219</v>
      </c>
      <c r="B42" s="13" t="s">
        <v>155</v>
      </c>
      <c r="C42" s="23" t="s">
        <v>115</v>
      </c>
      <c r="D42" s="27">
        <v>4.4</v>
      </c>
      <c r="E42" s="27">
        <v>8.05</v>
      </c>
      <c r="F42" s="27"/>
      <c r="G42" s="39">
        <f t="shared" si="0"/>
        <v>12.450000000000001</v>
      </c>
      <c r="H42" s="39"/>
      <c r="I42" s="67"/>
      <c r="J42" s="22">
        <v>5</v>
      </c>
      <c r="K42" s="27">
        <v>7.45</v>
      </c>
      <c r="L42" s="27"/>
      <c r="M42" s="39">
        <f>SUM(J42+K42)-L42</f>
        <v>12.45</v>
      </c>
      <c r="N42" s="67">
        <v>6</v>
      </c>
      <c r="O42" s="27">
        <v>4.5</v>
      </c>
      <c r="P42" s="27">
        <v>6</v>
      </c>
      <c r="Q42" s="27"/>
      <c r="R42" s="39">
        <f>SUM(O42+P42)-Q42</f>
        <v>10.5</v>
      </c>
      <c r="S42" s="67">
        <v>23</v>
      </c>
      <c r="T42" s="27">
        <v>4.7</v>
      </c>
      <c r="U42" s="27">
        <v>7.65</v>
      </c>
      <c r="V42" s="27"/>
      <c r="W42" s="39">
        <f>SUM(T42+U42)-V42</f>
        <v>12.350000000000001</v>
      </c>
      <c r="X42" s="67">
        <v>14</v>
      </c>
      <c r="Y42" s="27">
        <f>SUM(G42+M42+R42+W42)</f>
        <v>47.75</v>
      </c>
      <c r="Z42" s="65">
        <v>15</v>
      </c>
    </row>
    <row r="43" spans="1:26" ht="12.75">
      <c r="A43" s="18">
        <v>219</v>
      </c>
      <c r="B43" t="s">
        <v>156</v>
      </c>
      <c r="C43" s="25" t="s">
        <v>94</v>
      </c>
      <c r="D43" s="27"/>
      <c r="E43" s="27"/>
      <c r="F43" s="27"/>
      <c r="G43" s="32">
        <f t="shared" si="0"/>
        <v>0</v>
      </c>
      <c r="H43" s="32">
        <f>SUM(G42+G43)/2</f>
        <v>6.2250000000000005</v>
      </c>
      <c r="I43" s="67"/>
      <c r="J43" s="27"/>
      <c r="K43" s="27"/>
      <c r="L43" s="27"/>
      <c r="M43" s="32">
        <f>SUM(J42+K42)-L42</f>
        <v>12.45</v>
      </c>
      <c r="N43" s="67"/>
      <c r="O43" s="27"/>
      <c r="P43" s="27"/>
      <c r="Q43" s="27"/>
      <c r="R43" s="32">
        <f>SUM(O42+P42)-Q42</f>
        <v>10.5</v>
      </c>
      <c r="S43" s="67"/>
      <c r="T43" s="27"/>
      <c r="U43" s="27"/>
      <c r="V43" s="27"/>
      <c r="W43" s="32">
        <f>SUM(T42+U42)-V42</f>
        <v>12.350000000000001</v>
      </c>
      <c r="X43" s="68"/>
      <c r="Y43" s="32">
        <f>SUM(G42+M42+R42+W42)</f>
        <v>47.75</v>
      </c>
      <c r="Z43" s="66"/>
    </row>
    <row r="44" spans="1:26" ht="14.25">
      <c r="A44" s="13">
        <v>224</v>
      </c>
      <c r="B44" s="13" t="s">
        <v>165</v>
      </c>
      <c r="C44" s="23" t="s">
        <v>57</v>
      </c>
      <c r="D44" s="27">
        <v>4.2</v>
      </c>
      <c r="E44" s="27">
        <v>7.825</v>
      </c>
      <c r="F44" s="27"/>
      <c r="G44" s="39">
        <f t="shared" si="0"/>
        <v>12.025</v>
      </c>
      <c r="H44" s="39">
        <f>SUM(G44+G45)/2</f>
        <v>12.100000000000001</v>
      </c>
      <c r="I44" s="67">
        <v>16</v>
      </c>
      <c r="J44" s="22">
        <v>5.1</v>
      </c>
      <c r="K44" s="27">
        <v>6.3</v>
      </c>
      <c r="L44" s="27"/>
      <c r="M44" s="39">
        <f>SUM(J44+K44)-L44</f>
        <v>11.399999999999999</v>
      </c>
      <c r="N44" s="67">
        <v>12</v>
      </c>
      <c r="O44" s="27">
        <v>5</v>
      </c>
      <c r="P44" s="27">
        <v>6.075</v>
      </c>
      <c r="Q44" s="27"/>
      <c r="R44" s="39">
        <f>SUM(O44+P44)-Q44</f>
        <v>11.075</v>
      </c>
      <c r="S44" s="67">
        <v>19</v>
      </c>
      <c r="T44" s="27">
        <v>4.8</v>
      </c>
      <c r="U44" s="27">
        <v>8.025</v>
      </c>
      <c r="V44" s="27"/>
      <c r="W44" s="39">
        <f>SUM(T44+U44)-V44</f>
        <v>12.825</v>
      </c>
      <c r="X44" s="67">
        <v>10</v>
      </c>
      <c r="Y44" s="27">
        <f>SUM(G44+M44+R44+W44)</f>
        <v>47.325</v>
      </c>
      <c r="Z44" s="65">
        <v>16</v>
      </c>
    </row>
    <row r="45" spans="1:26" ht="12.75">
      <c r="A45" s="18">
        <v>224</v>
      </c>
      <c r="B45" s="13" t="s">
        <v>166</v>
      </c>
      <c r="C45" s="23" t="s">
        <v>59</v>
      </c>
      <c r="D45" s="27">
        <v>4</v>
      </c>
      <c r="E45" s="27">
        <v>8.175</v>
      </c>
      <c r="F45" s="27"/>
      <c r="G45" s="39">
        <f t="shared" si="0"/>
        <v>12.175</v>
      </c>
      <c r="H45" s="32">
        <f>SUM(G44+G45)/2</f>
        <v>12.100000000000001</v>
      </c>
      <c r="I45" s="67"/>
      <c r="J45" s="27"/>
      <c r="K45" s="27"/>
      <c r="L45" s="27"/>
      <c r="M45" s="32">
        <f>SUM(J44+K44)-L44</f>
        <v>11.399999999999999</v>
      </c>
      <c r="N45" s="67"/>
      <c r="O45" s="27"/>
      <c r="P45" s="27"/>
      <c r="Q45" s="27"/>
      <c r="R45" s="32">
        <f>SUM(O44+P44)-Q44</f>
        <v>11.075</v>
      </c>
      <c r="S45" s="67"/>
      <c r="T45" s="27"/>
      <c r="U45" s="27"/>
      <c r="V45" s="27"/>
      <c r="W45" s="32">
        <f>SUM(T44+U44)-V44</f>
        <v>12.825</v>
      </c>
      <c r="X45" s="68"/>
      <c r="Y45" s="32">
        <f>SUM(G44+M44+R44+W44)</f>
        <v>47.325</v>
      </c>
      <c r="Z45" s="66"/>
    </row>
    <row r="46" spans="1:26" ht="12.75">
      <c r="A46" s="13">
        <v>216</v>
      </c>
      <c r="B46" s="13" t="s">
        <v>150</v>
      </c>
      <c r="C46" s="23" t="s">
        <v>13</v>
      </c>
      <c r="D46" s="27">
        <v>4.4</v>
      </c>
      <c r="E46" s="27">
        <v>8.275</v>
      </c>
      <c r="F46" s="27"/>
      <c r="G46" s="39">
        <f aca="true" t="shared" si="1" ref="G46:G75">SUM(D46+E46)-F46</f>
        <v>12.675</v>
      </c>
      <c r="H46" s="39">
        <f>SUM(G46+G47)/2</f>
        <v>12.625</v>
      </c>
      <c r="I46" s="67">
        <v>12</v>
      </c>
      <c r="J46" s="27">
        <v>3.4</v>
      </c>
      <c r="K46" s="27">
        <v>7.95</v>
      </c>
      <c r="L46" s="27"/>
      <c r="M46" s="39">
        <f>SUM(J46+K46)-L46</f>
        <v>11.35</v>
      </c>
      <c r="N46" s="67">
        <v>13</v>
      </c>
      <c r="O46" s="27">
        <v>3.9</v>
      </c>
      <c r="P46" s="27">
        <v>7.35</v>
      </c>
      <c r="Q46" s="27"/>
      <c r="R46" s="39">
        <f>SUM(O46+P46)-Q46</f>
        <v>11.25</v>
      </c>
      <c r="S46" s="67">
        <v>17</v>
      </c>
      <c r="T46" s="27">
        <v>4.5</v>
      </c>
      <c r="U46" s="27">
        <v>7.7</v>
      </c>
      <c r="V46" s="27">
        <v>0.3</v>
      </c>
      <c r="W46" s="39">
        <f>SUM(T46+U46)-V46</f>
        <v>11.899999999999999</v>
      </c>
      <c r="X46" s="67">
        <v>18</v>
      </c>
      <c r="Y46" s="27">
        <f>SUM(G46+M46+R46+W46)</f>
        <v>47.175</v>
      </c>
      <c r="Z46" s="66">
        <v>17</v>
      </c>
    </row>
    <row r="47" spans="1:26" ht="14.25">
      <c r="A47" s="18">
        <v>216</v>
      </c>
      <c r="B47" s="13" t="s">
        <v>151</v>
      </c>
      <c r="C47" s="23" t="s">
        <v>15</v>
      </c>
      <c r="D47" s="27">
        <v>4.2</v>
      </c>
      <c r="E47" s="27">
        <v>8.375</v>
      </c>
      <c r="F47" s="27"/>
      <c r="G47" s="39">
        <f t="shared" si="1"/>
        <v>12.575</v>
      </c>
      <c r="H47" s="32">
        <f>SUM(G46+G47)/2</f>
        <v>12.625</v>
      </c>
      <c r="I47" s="67"/>
      <c r="J47" s="22"/>
      <c r="K47" s="27"/>
      <c r="L47" s="27"/>
      <c r="M47" s="32">
        <f>SUM(J46+K46)-L46</f>
        <v>11.35</v>
      </c>
      <c r="N47" s="67"/>
      <c r="O47" s="27"/>
      <c r="P47" s="27"/>
      <c r="Q47" s="27"/>
      <c r="R47" s="32">
        <f>SUM(O46+P46)-Q46</f>
        <v>11.25</v>
      </c>
      <c r="S47" s="67"/>
      <c r="T47" s="27"/>
      <c r="U47" s="27"/>
      <c r="V47" s="27"/>
      <c r="W47" s="32">
        <f>SUM(T46+U46)-V46</f>
        <v>11.899999999999999</v>
      </c>
      <c r="X47" s="68"/>
      <c r="Y47" s="32">
        <f>SUM(G46+M46+R46+W46)</f>
        <v>47.175</v>
      </c>
      <c r="Z47" s="66"/>
    </row>
    <row r="48" spans="1:26" ht="12.75">
      <c r="A48" s="13">
        <v>215</v>
      </c>
      <c r="B48" s="13" t="s">
        <v>148</v>
      </c>
      <c r="C48" s="23" t="s">
        <v>13</v>
      </c>
      <c r="D48" s="27">
        <v>4.4</v>
      </c>
      <c r="E48" s="27">
        <v>8.225</v>
      </c>
      <c r="F48" s="27"/>
      <c r="G48" s="39">
        <f t="shared" si="1"/>
        <v>12.625</v>
      </c>
      <c r="H48" s="39">
        <f>SUM(G48+G49)/2</f>
        <v>12.35</v>
      </c>
      <c r="I48" s="67">
        <v>14</v>
      </c>
      <c r="J48" s="27">
        <v>3.1</v>
      </c>
      <c r="K48" s="27">
        <v>7.475</v>
      </c>
      <c r="L48" s="27"/>
      <c r="M48" s="39">
        <f>SUM(J48+K48)-L48</f>
        <v>10.575</v>
      </c>
      <c r="N48" s="67">
        <v>17</v>
      </c>
      <c r="O48" s="27">
        <v>4.7</v>
      </c>
      <c r="P48" s="27">
        <v>6.875</v>
      </c>
      <c r="Q48" s="27">
        <v>0.1</v>
      </c>
      <c r="R48" s="39">
        <f>SUM(O48+P48)-Q48</f>
        <v>11.475</v>
      </c>
      <c r="S48" s="67">
        <v>13</v>
      </c>
      <c r="T48" s="27">
        <v>4.5</v>
      </c>
      <c r="U48" s="27">
        <v>7.625</v>
      </c>
      <c r="V48" s="27">
        <v>0.3</v>
      </c>
      <c r="W48" s="39">
        <f>SUM(T48+U48)-V48</f>
        <v>11.825</v>
      </c>
      <c r="X48" s="67">
        <v>19</v>
      </c>
      <c r="Y48" s="27">
        <f>SUM(G48+M48+R48+W48)</f>
        <v>46.5</v>
      </c>
      <c r="Z48" s="66">
        <v>18</v>
      </c>
    </row>
    <row r="49" spans="1:26" ht="14.25">
      <c r="A49" s="18">
        <v>215</v>
      </c>
      <c r="B49" s="13" t="s">
        <v>149</v>
      </c>
      <c r="C49" s="23" t="s">
        <v>15</v>
      </c>
      <c r="D49" s="27">
        <v>4.2</v>
      </c>
      <c r="E49" s="27">
        <v>7.875</v>
      </c>
      <c r="F49" s="27"/>
      <c r="G49" s="39">
        <f t="shared" si="1"/>
        <v>12.075</v>
      </c>
      <c r="H49" s="32">
        <f>SUM(G48+G49)/2</f>
        <v>12.35</v>
      </c>
      <c r="I49" s="67"/>
      <c r="J49" s="22"/>
      <c r="K49" s="27"/>
      <c r="L49" s="27"/>
      <c r="M49" s="32">
        <f>SUM(J48+K48)-L48</f>
        <v>10.575</v>
      </c>
      <c r="N49" s="67"/>
      <c r="O49" s="27"/>
      <c r="P49" s="27"/>
      <c r="Q49" s="27"/>
      <c r="R49" s="32">
        <f>SUM(O48+P48)-Q48</f>
        <v>11.475</v>
      </c>
      <c r="S49" s="67"/>
      <c r="T49" s="27"/>
      <c r="U49" s="27"/>
      <c r="V49" s="27"/>
      <c r="W49" s="32">
        <f>SUM(T48+U48)-V48</f>
        <v>11.825</v>
      </c>
      <c r="X49" s="68"/>
      <c r="Y49" s="32">
        <f>SUM(G48+M48+R48+W48)</f>
        <v>46.5</v>
      </c>
      <c r="Z49" s="66"/>
    </row>
    <row r="50" spans="1:26" ht="12.75">
      <c r="A50" s="13">
        <v>217</v>
      </c>
      <c r="B50" s="13" t="s">
        <v>152</v>
      </c>
      <c r="C50" s="23" t="s">
        <v>69</v>
      </c>
      <c r="D50" s="27">
        <v>4.6</v>
      </c>
      <c r="E50" s="27">
        <v>8.95</v>
      </c>
      <c r="F50" s="27"/>
      <c r="G50" s="39">
        <f t="shared" si="1"/>
        <v>13.549999999999999</v>
      </c>
      <c r="H50" s="39"/>
      <c r="I50" s="67"/>
      <c r="J50" s="27">
        <v>3.1</v>
      </c>
      <c r="K50" s="27">
        <v>6.875</v>
      </c>
      <c r="L50" s="27"/>
      <c r="M50" s="39">
        <f>SUM(J50+K50)-L50</f>
        <v>9.975</v>
      </c>
      <c r="N50" s="67">
        <v>23</v>
      </c>
      <c r="O50" s="27">
        <v>4.3</v>
      </c>
      <c r="P50" s="27">
        <v>6.75</v>
      </c>
      <c r="Q50" s="27">
        <v>0.1</v>
      </c>
      <c r="R50" s="39">
        <f>SUM(O50+P50)-Q50</f>
        <v>10.950000000000001</v>
      </c>
      <c r="S50" s="67">
        <v>22</v>
      </c>
      <c r="T50" s="27">
        <v>4.5</v>
      </c>
      <c r="U50" s="27">
        <v>7.3</v>
      </c>
      <c r="V50" s="27"/>
      <c r="W50" s="39">
        <f>SUM(T50+U50)-V50</f>
        <v>11.8</v>
      </c>
      <c r="X50" s="67">
        <v>20</v>
      </c>
      <c r="Y50" s="27">
        <f>SUM(G50+M50+R50+W50)</f>
        <v>46.275000000000006</v>
      </c>
      <c r="Z50" s="66">
        <v>19</v>
      </c>
    </row>
    <row r="51" spans="1:26" ht="14.25">
      <c r="A51" s="18">
        <v>217</v>
      </c>
      <c r="B51" s="13" t="s">
        <v>181</v>
      </c>
      <c r="C51" s="23" t="s">
        <v>71</v>
      </c>
      <c r="D51" s="27"/>
      <c r="E51" s="27"/>
      <c r="F51" s="27"/>
      <c r="G51" s="32">
        <f t="shared" si="1"/>
        <v>0</v>
      </c>
      <c r="H51" s="32">
        <f>SUM(G50+G51)/2</f>
        <v>6.7749999999999995</v>
      </c>
      <c r="I51" s="67"/>
      <c r="J51" s="22"/>
      <c r="K51" s="27"/>
      <c r="L51" s="27"/>
      <c r="M51" s="32">
        <f>SUM(J50+K50)-L50</f>
        <v>9.975</v>
      </c>
      <c r="N51" s="67"/>
      <c r="O51" s="27"/>
      <c r="P51" s="27"/>
      <c r="Q51" s="27"/>
      <c r="R51" s="32">
        <f>SUM(O50+P50)-Q50</f>
        <v>10.950000000000001</v>
      </c>
      <c r="S51" s="67"/>
      <c r="T51" s="27"/>
      <c r="U51" s="27"/>
      <c r="V51" s="27"/>
      <c r="W51" s="32">
        <f>SUM(T50+U50)-V50</f>
        <v>11.8</v>
      </c>
      <c r="X51" s="68"/>
      <c r="Y51" s="32">
        <f>SUM(G50+M50+R50+W50)</f>
        <v>46.275000000000006</v>
      </c>
      <c r="Z51" s="66"/>
    </row>
    <row r="52" spans="1:26" ht="12.75">
      <c r="A52" s="13">
        <v>213</v>
      </c>
      <c r="B52" s="13" t="s">
        <v>144</v>
      </c>
      <c r="C52" s="23" t="s">
        <v>13</v>
      </c>
      <c r="D52" s="27">
        <v>4.2</v>
      </c>
      <c r="E52" s="27">
        <v>7.825</v>
      </c>
      <c r="F52" s="27"/>
      <c r="G52" s="39">
        <f t="shared" si="1"/>
        <v>12.025</v>
      </c>
      <c r="H52" s="39">
        <f>SUM(G52+G53)/2</f>
        <v>11.8125</v>
      </c>
      <c r="I52" s="67">
        <v>18</v>
      </c>
      <c r="J52" s="27">
        <v>3.7</v>
      </c>
      <c r="K52" s="27">
        <v>7.7</v>
      </c>
      <c r="L52" s="27"/>
      <c r="M52" s="39">
        <f>SUM(J52+K52)-L52</f>
        <v>11.4</v>
      </c>
      <c r="N52" s="67">
        <v>11</v>
      </c>
      <c r="O52" s="27">
        <v>4.7</v>
      </c>
      <c r="P52" s="27">
        <v>5.475</v>
      </c>
      <c r="Q52" s="27"/>
      <c r="R52" s="39">
        <f>SUM(O52+P52)-Q52</f>
        <v>10.175</v>
      </c>
      <c r="S52" s="67">
        <v>24</v>
      </c>
      <c r="T52" s="27">
        <v>4</v>
      </c>
      <c r="U52" s="27">
        <v>8</v>
      </c>
      <c r="V52" s="27"/>
      <c r="W52" s="39">
        <f>SUM(T52+U52)-V52</f>
        <v>12</v>
      </c>
      <c r="X52" s="67">
        <v>17</v>
      </c>
      <c r="Y52" s="27">
        <f>SUM(G52+M52+R52+W52)</f>
        <v>45.6</v>
      </c>
      <c r="Z52" s="66">
        <v>20</v>
      </c>
    </row>
    <row r="53" spans="1:26" ht="14.25">
      <c r="A53" s="18">
        <v>213</v>
      </c>
      <c r="B53" s="13" t="s">
        <v>145</v>
      </c>
      <c r="C53" s="23" t="s">
        <v>15</v>
      </c>
      <c r="D53" s="27">
        <v>4.4</v>
      </c>
      <c r="E53" s="27">
        <v>7.2</v>
      </c>
      <c r="F53" s="27"/>
      <c r="G53" s="39">
        <f t="shared" si="1"/>
        <v>11.600000000000001</v>
      </c>
      <c r="H53" s="32">
        <f>SUM(G52+G53)/2</f>
        <v>11.8125</v>
      </c>
      <c r="I53" s="67"/>
      <c r="J53" s="22"/>
      <c r="K53" s="27"/>
      <c r="L53" s="27"/>
      <c r="M53" s="32">
        <f>SUM(J52+K52)-L52</f>
        <v>11.4</v>
      </c>
      <c r="N53" s="67"/>
      <c r="O53" s="27"/>
      <c r="P53" s="27"/>
      <c r="Q53" s="27"/>
      <c r="R53" s="32">
        <f>SUM(O52+P52)-Q52</f>
        <v>10.175</v>
      </c>
      <c r="S53" s="67"/>
      <c r="T53" s="27"/>
      <c r="U53" s="27"/>
      <c r="V53" s="27"/>
      <c r="W53" s="32">
        <f>SUM(T52+U52)-V52</f>
        <v>12</v>
      </c>
      <c r="X53" s="68"/>
      <c r="Y53" s="32">
        <f>SUM(G52+M52+R52+W52)</f>
        <v>45.6</v>
      </c>
      <c r="Z53" s="66"/>
    </row>
    <row r="54" spans="1:26" ht="12.75">
      <c r="A54" s="13">
        <v>225</v>
      </c>
      <c r="B54" s="13" t="s">
        <v>167</v>
      </c>
      <c r="C54" s="23" t="s">
        <v>85</v>
      </c>
      <c r="D54" s="27">
        <v>4.2</v>
      </c>
      <c r="E54" s="27">
        <v>8.375</v>
      </c>
      <c r="F54" s="27"/>
      <c r="G54" s="39">
        <f t="shared" si="1"/>
        <v>12.575</v>
      </c>
      <c r="H54" s="39"/>
      <c r="I54" s="67"/>
      <c r="J54" s="27">
        <v>1.9</v>
      </c>
      <c r="K54" s="27">
        <v>8.325</v>
      </c>
      <c r="L54" s="27"/>
      <c r="M54" s="39">
        <f>SUM(J54+K54)-L54</f>
        <v>10.225</v>
      </c>
      <c r="N54" s="67">
        <v>22</v>
      </c>
      <c r="O54" s="27">
        <v>3.4</v>
      </c>
      <c r="P54" s="27">
        <v>7.875</v>
      </c>
      <c r="Q54" s="27"/>
      <c r="R54" s="39">
        <f>SUM(O54+P54)-Q54</f>
        <v>11.275</v>
      </c>
      <c r="S54" s="67">
        <v>16</v>
      </c>
      <c r="T54" s="27">
        <v>4.7</v>
      </c>
      <c r="U54" s="27">
        <v>6.925</v>
      </c>
      <c r="V54" s="27">
        <v>0.1</v>
      </c>
      <c r="W54" s="39">
        <f>SUM(T54+U54)-V54</f>
        <v>11.525</v>
      </c>
      <c r="X54" s="67">
        <v>21</v>
      </c>
      <c r="Y54" s="27">
        <f>SUM(G54+M54+R54+W54)</f>
        <v>45.599999999999994</v>
      </c>
      <c r="Z54" s="66">
        <v>21</v>
      </c>
    </row>
    <row r="55" spans="1:26" ht="14.25">
      <c r="A55" s="18">
        <v>225</v>
      </c>
      <c r="B55" s="13" t="s">
        <v>168</v>
      </c>
      <c r="C55" s="23" t="s">
        <v>87</v>
      </c>
      <c r="D55" s="27"/>
      <c r="E55" s="27"/>
      <c r="F55" s="27"/>
      <c r="G55" s="32">
        <f t="shared" si="1"/>
        <v>0</v>
      </c>
      <c r="H55" s="32">
        <f>SUM(G54+G55)/2</f>
        <v>6.2875</v>
      </c>
      <c r="I55" s="67"/>
      <c r="J55" s="22"/>
      <c r="K55" s="27"/>
      <c r="L55" s="27"/>
      <c r="M55" s="32">
        <f>SUM(J54+K54)-L54</f>
        <v>10.225</v>
      </c>
      <c r="N55" s="67"/>
      <c r="O55" s="27"/>
      <c r="P55" s="27"/>
      <c r="Q55" s="27"/>
      <c r="R55" s="32">
        <f>SUM(O54+P54)-Q54</f>
        <v>11.275</v>
      </c>
      <c r="S55" s="67"/>
      <c r="T55" s="27"/>
      <c r="U55" s="27"/>
      <c r="V55" s="27"/>
      <c r="W55" s="32">
        <f>SUM(T54+U54)-V54</f>
        <v>11.525</v>
      </c>
      <c r="X55" s="68"/>
      <c r="Y55" s="32">
        <f>SUM(G54+M54+R54+W54)</f>
        <v>45.599999999999994</v>
      </c>
      <c r="Z55" s="66"/>
    </row>
    <row r="56" spans="1:26" ht="14.25">
      <c r="A56" s="13">
        <v>223</v>
      </c>
      <c r="B56" s="13" t="s">
        <v>163</v>
      </c>
      <c r="C56" s="23" t="s">
        <v>57</v>
      </c>
      <c r="D56" s="27">
        <v>4.2</v>
      </c>
      <c r="E56" s="27">
        <v>8.3</v>
      </c>
      <c r="F56" s="27"/>
      <c r="G56" s="39">
        <f t="shared" si="1"/>
        <v>12.5</v>
      </c>
      <c r="H56" s="39"/>
      <c r="I56" s="67"/>
      <c r="J56" s="22">
        <v>4.7</v>
      </c>
      <c r="K56" s="27">
        <v>5.825</v>
      </c>
      <c r="L56" s="27"/>
      <c r="M56" s="39">
        <f>SUM(J56+K56)-L56</f>
        <v>10.525</v>
      </c>
      <c r="N56" s="67">
        <v>18</v>
      </c>
      <c r="O56" s="27">
        <v>4.9</v>
      </c>
      <c r="P56" s="27">
        <v>6.075</v>
      </c>
      <c r="Q56" s="27"/>
      <c r="R56" s="39">
        <f>SUM(O56+P56)-Q56</f>
        <v>10.975000000000001</v>
      </c>
      <c r="S56" s="67">
        <v>21</v>
      </c>
      <c r="T56" s="27">
        <v>3.9</v>
      </c>
      <c r="U56" s="27">
        <v>7.875</v>
      </c>
      <c r="V56" s="27">
        <v>0.3</v>
      </c>
      <c r="W56" s="39">
        <f>SUM(T56+U56)-V56</f>
        <v>11.475</v>
      </c>
      <c r="X56" s="67">
        <v>22</v>
      </c>
      <c r="Y56" s="27">
        <f>SUM(G56+M56+R56+W56)</f>
        <v>45.475</v>
      </c>
      <c r="Z56" s="66">
        <v>22</v>
      </c>
    </row>
    <row r="57" spans="1:26" ht="12.75">
      <c r="A57" s="18">
        <v>223</v>
      </c>
      <c r="B57" s="13" t="s">
        <v>164</v>
      </c>
      <c r="C57" s="23" t="s">
        <v>59</v>
      </c>
      <c r="D57" s="27"/>
      <c r="E57" s="27"/>
      <c r="F57" s="27"/>
      <c r="G57" s="32">
        <f t="shared" si="1"/>
        <v>0</v>
      </c>
      <c r="H57" s="32">
        <f>SUM(G56+G57)/2</f>
        <v>6.25</v>
      </c>
      <c r="I57" s="67"/>
      <c r="J57" s="27"/>
      <c r="K57" s="27"/>
      <c r="L57" s="27"/>
      <c r="M57" s="32">
        <f>SUM(J56+K56)-L56</f>
        <v>10.525</v>
      </c>
      <c r="N57" s="67"/>
      <c r="O57" s="27"/>
      <c r="P57" s="27"/>
      <c r="Q57" s="27"/>
      <c r="R57" s="32">
        <f>SUM(O56+P56)-Q56</f>
        <v>10.975000000000001</v>
      </c>
      <c r="S57" s="67"/>
      <c r="T57" s="27"/>
      <c r="U57" s="27"/>
      <c r="V57" s="27"/>
      <c r="W57" s="32">
        <f>SUM(T56+U56)-V56</f>
        <v>11.475</v>
      </c>
      <c r="X57" s="68"/>
      <c r="Y57" s="32">
        <f>SUM(G56+M56+R56+W56)</f>
        <v>45.475</v>
      </c>
      <c r="Z57" s="66"/>
    </row>
    <row r="58" spans="1:26" ht="12.75">
      <c r="A58" s="13">
        <v>226</v>
      </c>
      <c r="B58" s="13" t="s">
        <v>169</v>
      </c>
      <c r="C58" s="23" t="s">
        <v>85</v>
      </c>
      <c r="D58" s="27">
        <v>4.2</v>
      </c>
      <c r="E58" s="27">
        <v>8.55</v>
      </c>
      <c r="F58" s="27"/>
      <c r="G58" s="39">
        <f t="shared" si="1"/>
        <v>12.75</v>
      </c>
      <c r="H58" s="39">
        <f>SUM(G58+G59)/2</f>
        <v>12.35</v>
      </c>
      <c r="I58" s="67">
        <v>15</v>
      </c>
      <c r="J58" s="27">
        <v>2.5</v>
      </c>
      <c r="K58" s="27">
        <v>7.375</v>
      </c>
      <c r="L58" s="27"/>
      <c r="M58" s="39">
        <f>SUM(J58+K58)-L58</f>
        <v>9.875</v>
      </c>
      <c r="N58" s="67">
        <v>25</v>
      </c>
      <c r="O58" s="27">
        <v>4.8</v>
      </c>
      <c r="P58" s="27">
        <v>6.65</v>
      </c>
      <c r="Q58" s="27"/>
      <c r="R58" s="39">
        <f>SUM(O58+P58)-Q58</f>
        <v>11.45</v>
      </c>
      <c r="S58" s="67">
        <v>14</v>
      </c>
      <c r="T58" s="27">
        <v>3.5</v>
      </c>
      <c r="U58" s="27">
        <v>7.8</v>
      </c>
      <c r="V58" s="27"/>
      <c r="W58" s="39">
        <f>SUM(T58+U58)-V58</f>
        <v>11.3</v>
      </c>
      <c r="X58" s="67">
        <v>23</v>
      </c>
      <c r="Y58" s="27">
        <f>SUM(G58+M58+R58+W58)</f>
        <v>45.375</v>
      </c>
      <c r="Z58" s="66">
        <v>23</v>
      </c>
    </row>
    <row r="59" spans="1:26" ht="14.25">
      <c r="A59" s="18">
        <v>226</v>
      </c>
      <c r="B59" s="13" t="s">
        <v>170</v>
      </c>
      <c r="C59" s="23" t="s">
        <v>87</v>
      </c>
      <c r="D59" s="27">
        <v>4.4</v>
      </c>
      <c r="E59" s="27">
        <v>7.55</v>
      </c>
      <c r="F59" s="27"/>
      <c r="G59" s="39">
        <f t="shared" si="1"/>
        <v>11.95</v>
      </c>
      <c r="H59" s="32">
        <f>SUM(G58+G59)/2</f>
        <v>12.35</v>
      </c>
      <c r="I59" s="67"/>
      <c r="J59" s="22"/>
      <c r="K59" s="27"/>
      <c r="L59" s="27"/>
      <c r="M59" s="32">
        <f>SUM(J58+K58)-L58</f>
        <v>9.875</v>
      </c>
      <c r="N59" s="67"/>
      <c r="O59" s="27"/>
      <c r="P59" s="27"/>
      <c r="Q59" s="27"/>
      <c r="R59" s="32">
        <f>SUM(O58+P58)-Q58</f>
        <v>11.45</v>
      </c>
      <c r="S59" s="67"/>
      <c r="T59" s="27"/>
      <c r="U59" s="27"/>
      <c r="V59" s="27"/>
      <c r="W59" s="32">
        <f>SUM(T58+U58)-V58</f>
        <v>11.3</v>
      </c>
      <c r="X59" s="68"/>
      <c r="Y59" s="32">
        <f>SUM(G58+M58+R58+W58)</f>
        <v>45.375</v>
      </c>
      <c r="Z59" s="66"/>
    </row>
    <row r="60" spans="1:26" ht="12.75">
      <c r="A60" s="13">
        <v>204</v>
      </c>
      <c r="B60" s="13" t="s">
        <v>122</v>
      </c>
      <c r="C60" s="23" t="s">
        <v>29</v>
      </c>
      <c r="D60" s="27">
        <v>4.4</v>
      </c>
      <c r="E60" s="27">
        <v>7.875</v>
      </c>
      <c r="F60" s="27"/>
      <c r="G60" s="39">
        <f t="shared" si="1"/>
        <v>12.275</v>
      </c>
      <c r="H60" s="39">
        <f>SUM(G60+G61)/2</f>
        <v>12.4375</v>
      </c>
      <c r="I60" s="67">
        <v>13</v>
      </c>
      <c r="J60" s="27">
        <v>3.4</v>
      </c>
      <c r="K60" s="27">
        <v>6.925</v>
      </c>
      <c r="L60" s="27"/>
      <c r="M60" s="39">
        <f>SUM(J60+K60)-L60</f>
        <v>10.325</v>
      </c>
      <c r="N60" s="67">
        <v>20</v>
      </c>
      <c r="O60" s="27">
        <v>5.2</v>
      </c>
      <c r="P60" s="27">
        <v>6.55</v>
      </c>
      <c r="Q60" s="27"/>
      <c r="R60" s="39">
        <f>SUM(O60+P60)-Q60</f>
        <v>11.75</v>
      </c>
      <c r="S60" s="67">
        <v>12</v>
      </c>
      <c r="T60" s="27">
        <v>4.5</v>
      </c>
      <c r="U60" s="27">
        <v>6.4</v>
      </c>
      <c r="V60" s="27"/>
      <c r="W60" s="39">
        <f>SUM(T60+U60)-V60</f>
        <v>10.9</v>
      </c>
      <c r="X60" s="67">
        <v>24</v>
      </c>
      <c r="Y60" s="27">
        <f>SUM(G60+M60+R60+W60)</f>
        <v>45.25</v>
      </c>
      <c r="Z60" s="66">
        <v>24</v>
      </c>
    </row>
    <row r="61" spans="1:26" ht="14.25">
      <c r="A61" s="18">
        <v>204</v>
      </c>
      <c r="B61" t="s">
        <v>123</v>
      </c>
      <c r="C61" s="24" t="s">
        <v>31</v>
      </c>
      <c r="D61" s="27">
        <v>4.6</v>
      </c>
      <c r="E61" s="27">
        <v>8</v>
      </c>
      <c r="F61" s="27"/>
      <c r="G61" s="39">
        <f t="shared" si="1"/>
        <v>12.6</v>
      </c>
      <c r="H61" s="32">
        <f>SUM(G60+G61)/2</f>
        <v>12.4375</v>
      </c>
      <c r="I61" s="67"/>
      <c r="J61" s="22"/>
      <c r="K61" s="27"/>
      <c r="L61" s="27"/>
      <c r="M61" s="32">
        <f>SUM(J60+K60)-L60</f>
        <v>10.325</v>
      </c>
      <c r="N61" s="67"/>
      <c r="O61" s="27"/>
      <c r="P61" s="27"/>
      <c r="Q61" s="27"/>
      <c r="R61" s="32">
        <f>SUM(O60+P60)-Q60</f>
        <v>11.75</v>
      </c>
      <c r="S61" s="67"/>
      <c r="T61" s="27"/>
      <c r="U61" s="27"/>
      <c r="V61" s="27"/>
      <c r="W61" s="32">
        <f>SUM(T60+U60)-V60</f>
        <v>10.9</v>
      </c>
      <c r="X61" s="68"/>
      <c r="Y61" s="32">
        <f>SUM(G60+M60+R60+W60)</f>
        <v>45.25</v>
      </c>
      <c r="Z61" s="66"/>
    </row>
    <row r="62" spans="1:26" ht="12.75">
      <c r="A62" s="13">
        <v>205</v>
      </c>
      <c r="B62" s="13" t="s">
        <v>124</v>
      </c>
      <c r="C62" s="23" t="s">
        <v>29</v>
      </c>
      <c r="D62" s="27">
        <v>4</v>
      </c>
      <c r="E62" s="27">
        <v>7.925</v>
      </c>
      <c r="F62" s="27"/>
      <c r="G62" s="39">
        <f t="shared" si="1"/>
        <v>11.925</v>
      </c>
      <c r="H62" s="39"/>
      <c r="I62" s="67"/>
      <c r="J62" s="27">
        <v>2.7</v>
      </c>
      <c r="K62" s="27">
        <v>7.525</v>
      </c>
      <c r="L62" s="27"/>
      <c r="M62" s="39">
        <f>SUM(J62+K62)-L62</f>
        <v>10.225000000000001</v>
      </c>
      <c r="N62" s="67">
        <v>21</v>
      </c>
      <c r="O62" s="27">
        <v>4.5</v>
      </c>
      <c r="P62" s="27">
        <v>5.55</v>
      </c>
      <c r="Q62" s="27"/>
      <c r="R62" s="39">
        <f>SUM(O62+P62)-Q62</f>
        <v>10.05</v>
      </c>
      <c r="S62" s="67">
        <v>25</v>
      </c>
      <c r="T62" s="27">
        <v>3.4</v>
      </c>
      <c r="U62" s="27">
        <v>7.275</v>
      </c>
      <c r="V62" s="27"/>
      <c r="W62" s="39">
        <f>SUM(T62+U62)-V62</f>
        <v>10.675</v>
      </c>
      <c r="X62" s="67">
        <v>25</v>
      </c>
      <c r="Y62" s="27">
        <f>SUM(G62+M62+R62+W62)</f>
        <v>42.875</v>
      </c>
      <c r="Z62" s="66">
        <v>25</v>
      </c>
    </row>
    <row r="63" spans="1:26" ht="14.25">
      <c r="A63" s="18">
        <v>205</v>
      </c>
      <c r="B63" t="s">
        <v>125</v>
      </c>
      <c r="C63" s="24" t="s">
        <v>31</v>
      </c>
      <c r="D63" s="27"/>
      <c r="E63" s="27"/>
      <c r="F63" s="27"/>
      <c r="G63" s="32">
        <f t="shared" si="1"/>
        <v>0</v>
      </c>
      <c r="H63" s="32">
        <f>SUM(G62+G63)/2</f>
        <v>5.9625</v>
      </c>
      <c r="I63" s="67"/>
      <c r="J63" s="22"/>
      <c r="K63" s="27"/>
      <c r="L63" s="27"/>
      <c r="M63" s="32">
        <f>SUM(J62+K62)-L62</f>
        <v>10.225000000000001</v>
      </c>
      <c r="N63" s="67"/>
      <c r="O63" s="27"/>
      <c r="P63" s="27"/>
      <c r="Q63" s="27"/>
      <c r="R63" s="32">
        <f>SUM(O62+P62)-Q62</f>
        <v>10.05</v>
      </c>
      <c r="S63" s="67"/>
      <c r="T63" s="27"/>
      <c r="U63" s="27"/>
      <c r="V63" s="27"/>
      <c r="W63" s="32">
        <f>SUM(T62+U62)-V62</f>
        <v>10.675</v>
      </c>
      <c r="X63" s="68"/>
      <c r="Y63" s="32">
        <f>SUM(G62+M62+R62+W62)</f>
        <v>42.875</v>
      </c>
      <c r="Z63" s="66"/>
    </row>
    <row r="64" spans="1:26" ht="14.25">
      <c r="A64" s="13">
        <v>208</v>
      </c>
      <c r="B64" s="13" t="s">
        <v>132</v>
      </c>
      <c r="C64" s="23" t="s">
        <v>127</v>
      </c>
      <c r="D64" s="27">
        <v>4.4</v>
      </c>
      <c r="E64" s="27">
        <v>6.8</v>
      </c>
      <c r="F64" s="27"/>
      <c r="G64" s="39">
        <f t="shared" si="1"/>
        <v>11.2</v>
      </c>
      <c r="H64" s="39"/>
      <c r="I64" s="67"/>
      <c r="J64" s="22">
        <v>1.4</v>
      </c>
      <c r="K64" s="27">
        <v>5.45</v>
      </c>
      <c r="L64" s="27"/>
      <c r="M64" s="39">
        <f>SUM(J64+K64)-L64</f>
        <v>6.85</v>
      </c>
      <c r="N64" s="67">
        <v>27</v>
      </c>
      <c r="O64" s="27">
        <v>3.1</v>
      </c>
      <c r="P64" s="27">
        <v>4.875</v>
      </c>
      <c r="Q64" s="27"/>
      <c r="R64" s="39">
        <f>SUM(O64+P64)-Q64</f>
        <v>7.975</v>
      </c>
      <c r="S64" s="67">
        <v>28</v>
      </c>
      <c r="T64" s="27">
        <v>3.3</v>
      </c>
      <c r="U64" s="27">
        <v>5.45</v>
      </c>
      <c r="V64" s="27"/>
      <c r="W64" s="39">
        <f>SUM(T64+U64)-V64</f>
        <v>8.75</v>
      </c>
      <c r="X64" s="67">
        <v>30</v>
      </c>
      <c r="Y64" s="27">
        <f>SUM(G64+M64+R64+W64)</f>
        <v>34.775</v>
      </c>
      <c r="Z64" s="66">
        <v>26</v>
      </c>
    </row>
    <row r="65" spans="1:26" ht="12.75">
      <c r="A65" s="18">
        <v>208</v>
      </c>
      <c r="B65" s="13" t="s">
        <v>133</v>
      </c>
      <c r="C65" s="23" t="s">
        <v>129</v>
      </c>
      <c r="D65" s="27"/>
      <c r="E65" s="27"/>
      <c r="F65" s="27"/>
      <c r="G65" s="32">
        <f t="shared" si="1"/>
        <v>0</v>
      </c>
      <c r="H65" s="32">
        <f>SUM(G64+G65)/2</f>
        <v>5.6</v>
      </c>
      <c r="I65" s="67"/>
      <c r="J65" s="27"/>
      <c r="K65" s="27"/>
      <c r="L65" s="27"/>
      <c r="M65" s="32">
        <f>SUM(J64+K64)-L64</f>
        <v>6.85</v>
      </c>
      <c r="N65" s="67"/>
      <c r="O65" s="27"/>
      <c r="P65" s="27"/>
      <c r="Q65" s="27"/>
      <c r="R65" s="32">
        <f>SUM(O64+P64)-Q64</f>
        <v>7.975</v>
      </c>
      <c r="S65" s="67"/>
      <c r="T65" s="27"/>
      <c r="U65" s="27"/>
      <c r="V65" s="27"/>
      <c r="W65" s="32">
        <f>SUM(T64+U64)-V64</f>
        <v>8.75</v>
      </c>
      <c r="X65" s="68"/>
      <c r="Y65" s="32">
        <f>SUM(G64+M64+R64+W64)</f>
        <v>34.775</v>
      </c>
      <c r="Z65" s="66"/>
    </row>
    <row r="66" spans="1:26" ht="14.25">
      <c r="A66" s="13">
        <v>206</v>
      </c>
      <c r="B66" s="13" t="s">
        <v>126</v>
      </c>
      <c r="C66" s="23" t="s">
        <v>127</v>
      </c>
      <c r="D66" s="27">
        <v>3.2</v>
      </c>
      <c r="E66" s="27">
        <v>7.125</v>
      </c>
      <c r="F66" s="27">
        <v>0.1</v>
      </c>
      <c r="G66" s="39">
        <f t="shared" si="1"/>
        <v>10.225</v>
      </c>
      <c r="H66" s="39"/>
      <c r="I66" s="67"/>
      <c r="J66" s="22">
        <v>0.8</v>
      </c>
      <c r="K66" s="27">
        <v>2.18</v>
      </c>
      <c r="L66" s="27"/>
      <c r="M66" s="39">
        <f>SUM(J66+K66)-L66</f>
        <v>2.9800000000000004</v>
      </c>
      <c r="N66" s="67">
        <v>29</v>
      </c>
      <c r="O66" s="27">
        <v>3.1</v>
      </c>
      <c r="P66" s="27">
        <v>5.625</v>
      </c>
      <c r="Q66" s="27"/>
      <c r="R66" s="39">
        <f>SUM(O66+P66)-Q66</f>
        <v>8.725</v>
      </c>
      <c r="S66" s="67">
        <v>26</v>
      </c>
      <c r="T66" s="27">
        <v>2.9</v>
      </c>
      <c r="U66" s="27">
        <v>6.025</v>
      </c>
      <c r="V66" s="27"/>
      <c r="W66" s="39">
        <f>SUM(T66+U66)-V66</f>
        <v>8.925</v>
      </c>
      <c r="X66" s="67">
        <v>29</v>
      </c>
      <c r="Y66" s="27">
        <f>SUM(G66+M66+R66+W66)</f>
        <v>30.855</v>
      </c>
      <c r="Z66" s="66">
        <v>27</v>
      </c>
    </row>
    <row r="67" spans="1:26" ht="12.75">
      <c r="A67" s="18">
        <v>206</v>
      </c>
      <c r="B67" s="13" t="s">
        <v>128</v>
      </c>
      <c r="C67" s="23" t="s">
        <v>129</v>
      </c>
      <c r="D67" s="27"/>
      <c r="E67" s="27"/>
      <c r="F67" s="27"/>
      <c r="G67" s="32">
        <f t="shared" si="1"/>
        <v>0</v>
      </c>
      <c r="H67" s="32">
        <f>SUM(G66+G67)/2</f>
        <v>5.1125</v>
      </c>
      <c r="I67" s="67"/>
      <c r="J67" s="27"/>
      <c r="K67" s="27"/>
      <c r="L67" s="27"/>
      <c r="M67" s="32">
        <f>SUM(J66+K66)-L66</f>
        <v>2.9800000000000004</v>
      </c>
      <c r="N67" s="67"/>
      <c r="O67" s="27"/>
      <c r="P67" s="27"/>
      <c r="Q67" s="27"/>
      <c r="R67" s="32">
        <f>SUM(O66+P66)-Q66</f>
        <v>8.725</v>
      </c>
      <c r="S67" s="67"/>
      <c r="T67" s="27"/>
      <c r="U67" s="27"/>
      <c r="V67" s="27"/>
      <c r="W67" s="32">
        <f>SUM(T66+U66)-V66</f>
        <v>8.925</v>
      </c>
      <c r="X67" s="68"/>
      <c r="Y67" s="32">
        <f>SUM(G66+M66+R66+W66)</f>
        <v>30.855</v>
      </c>
      <c r="Z67" s="66"/>
    </row>
    <row r="68" spans="1:26" ht="14.25">
      <c r="A68" s="13">
        <v>209</v>
      </c>
      <c r="B68" s="13" t="s">
        <v>134</v>
      </c>
      <c r="C68" s="23" t="s">
        <v>127</v>
      </c>
      <c r="D68" s="27">
        <v>4</v>
      </c>
      <c r="E68" s="27">
        <v>6.875</v>
      </c>
      <c r="F68" s="27"/>
      <c r="G68" s="39">
        <f t="shared" si="1"/>
        <v>10.875</v>
      </c>
      <c r="H68" s="39">
        <f>SUM(G68+G69)/2</f>
        <v>10.4125</v>
      </c>
      <c r="I68" s="67">
        <v>19</v>
      </c>
      <c r="J68" s="22">
        <v>1.2</v>
      </c>
      <c r="K68" s="27">
        <v>0</v>
      </c>
      <c r="L68" s="27"/>
      <c r="M68" s="39">
        <f>SUM(J68+K68)-L68</f>
        <v>1.2</v>
      </c>
      <c r="N68" s="67">
        <v>30</v>
      </c>
      <c r="O68" s="27">
        <v>2.6</v>
      </c>
      <c r="P68" s="27">
        <v>5.575</v>
      </c>
      <c r="Q68" s="27">
        <v>0.1</v>
      </c>
      <c r="R68" s="39">
        <f>SUM(O68+P68)-Q68</f>
        <v>8.075000000000001</v>
      </c>
      <c r="S68" s="67">
        <v>27</v>
      </c>
      <c r="T68" s="27">
        <v>3.5</v>
      </c>
      <c r="U68" s="27">
        <v>5.9</v>
      </c>
      <c r="V68" s="27"/>
      <c r="W68" s="39">
        <f>SUM(T68+U68)-V68</f>
        <v>9.4</v>
      </c>
      <c r="X68" s="67">
        <v>28</v>
      </c>
      <c r="Y68" s="27">
        <f>SUM(G68+M68+R68+W68)</f>
        <v>29.549999999999997</v>
      </c>
      <c r="Z68" s="66">
        <v>28</v>
      </c>
    </row>
    <row r="69" spans="1:26" ht="12.75">
      <c r="A69" s="18">
        <v>209</v>
      </c>
      <c r="B69" s="13" t="s">
        <v>135</v>
      </c>
      <c r="C69" s="23" t="s">
        <v>129</v>
      </c>
      <c r="D69" s="27">
        <v>3.2</v>
      </c>
      <c r="E69" s="27">
        <v>6.75</v>
      </c>
      <c r="F69" s="27"/>
      <c r="G69" s="39">
        <f t="shared" si="1"/>
        <v>9.95</v>
      </c>
      <c r="H69" s="32">
        <f>SUM(G68+G69)/2</f>
        <v>10.4125</v>
      </c>
      <c r="I69" s="67"/>
      <c r="J69" s="27"/>
      <c r="K69" s="27"/>
      <c r="L69" s="27"/>
      <c r="M69" s="32">
        <f>SUM(J68+K68)-L68</f>
        <v>1.2</v>
      </c>
      <c r="N69" s="67"/>
      <c r="O69" s="27"/>
      <c r="P69" s="27"/>
      <c r="Q69" s="27"/>
      <c r="R69" s="32">
        <f>SUM(O68+P68)-Q68</f>
        <v>8.075000000000001</v>
      </c>
      <c r="S69" s="67"/>
      <c r="T69" s="27"/>
      <c r="U69" s="27"/>
      <c r="V69" s="27"/>
      <c r="W69" s="32">
        <f>SUM(T68+U68)-V68</f>
        <v>9.4</v>
      </c>
      <c r="X69" s="68"/>
      <c r="Y69" s="32">
        <f>SUM(G68+M68+R68+W68)</f>
        <v>29.549999999999997</v>
      </c>
      <c r="Z69" s="66"/>
    </row>
    <row r="70" spans="1:26" ht="12.75">
      <c r="A70" s="13">
        <v>227</v>
      </c>
      <c r="B70" s="13" t="s">
        <v>171</v>
      </c>
      <c r="C70" s="23" t="s">
        <v>85</v>
      </c>
      <c r="D70" s="27">
        <v>4.4</v>
      </c>
      <c r="E70" s="27">
        <v>7.95</v>
      </c>
      <c r="F70" s="27"/>
      <c r="G70" s="39">
        <f t="shared" si="1"/>
        <v>12.350000000000001</v>
      </c>
      <c r="H70" s="39"/>
      <c r="I70" s="67"/>
      <c r="J70" s="27">
        <v>0</v>
      </c>
      <c r="K70" s="27">
        <v>0</v>
      </c>
      <c r="L70" s="27"/>
      <c r="M70" s="39">
        <f>SUM(J70+K70)-L70</f>
        <v>0</v>
      </c>
      <c r="N70" s="67"/>
      <c r="O70" s="27">
        <v>4.2</v>
      </c>
      <c r="P70" s="27">
        <v>2.05</v>
      </c>
      <c r="Q70" s="27">
        <v>0.1</v>
      </c>
      <c r="R70" s="39">
        <f>SUM(O70+P70)-Q70</f>
        <v>6.15</v>
      </c>
      <c r="S70" s="67">
        <v>30</v>
      </c>
      <c r="T70" s="27">
        <v>3.5</v>
      </c>
      <c r="U70" s="27">
        <v>7.1</v>
      </c>
      <c r="V70" s="27"/>
      <c r="W70" s="39">
        <f>SUM(T70+U70)-V70</f>
        <v>10.6</v>
      </c>
      <c r="X70" s="67">
        <v>26</v>
      </c>
      <c r="Y70" s="27">
        <f>SUM(G70+M70+R70+W70)</f>
        <v>29.1</v>
      </c>
      <c r="Z70" s="66">
        <v>29</v>
      </c>
    </row>
    <row r="71" spans="1:26" ht="14.25">
      <c r="A71" s="18">
        <v>227</v>
      </c>
      <c r="B71" s="13" t="s">
        <v>172</v>
      </c>
      <c r="C71" s="23" t="s">
        <v>87</v>
      </c>
      <c r="D71" s="27"/>
      <c r="E71" s="27"/>
      <c r="F71" s="27"/>
      <c r="G71" s="32">
        <f t="shared" si="1"/>
        <v>0</v>
      </c>
      <c r="H71" s="32">
        <f>SUM(G70+G71)/2</f>
        <v>6.175000000000001</v>
      </c>
      <c r="I71" s="67"/>
      <c r="J71" s="22"/>
      <c r="K71" s="27"/>
      <c r="L71" s="27"/>
      <c r="M71" s="32">
        <f>SUM(J70+K70)-L70</f>
        <v>0</v>
      </c>
      <c r="N71" s="67"/>
      <c r="O71" s="27"/>
      <c r="P71" s="27"/>
      <c r="Q71" s="27"/>
      <c r="R71" s="32">
        <f>SUM(O70+P70)-Q70</f>
        <v>6.15</v>
      </c>
      <c r="S71" s="67"/>
      <c r="T71" s="27"/>
      <c r="U71" s="27"/>
      <c r="V71" s="27"/>
      <c r="W71" s="32">
        <f>SUM(T70+U70)-V70</f>
        <v>10.6</v>
      </c>
      <c r="X71" s="68"/>
      <c r="Y71" s="32">
        <f>SUM(G70+M70+R70+W70)</f>
        <v>29.1</v>
      </c>
      <c r="Z71" s="66"/>
    </row>
    <row r="72" spans="1:26" ht="14.25">
      <c r="A72" s="13">
        <v>207</v>
      </c>
      <c r="B72" s="13" t="s">
        <v>130</v>
      </c>
      <c r="C72" s="23" t="s">
        <v>127</v>
      </c>
      <c r="D72" s="27">
        <v>0</v>
      </c>
      <c r="E72" s="27">
        <v>0</v>
      </c>
      <c r="F72" s="27"/>
      <c r="G72" s="39">
        <f t="shared" si="1"/>
        <v>0</v>
      </c>
      <c r="H72" s="39"/>
      <c r="I72" s="67"/>
      <c r="J72" s="22">
        <v>1.4</v>
      </c>
      <c r="K72" s="27">
        <v>2.475</v>
      </c>
      <c r="L72" s="27"/>
      <c r="M72" s="39">
        <f>SUM(J72+K72)-L72</f>
        <v>3.875</v>
      </c>
      <c r="N72" s="67">
        <v>28</v>
      </c>
      <c r="O72" s="27">
        <v>2.9</v>
      </c>
      <c r="P72" s="27">
        <v>5.075</v>
      </c>
      <c r="Q72" s="27"/>
      <c r="R72" s="39">
        <f>SUM(O72+P72)-Q72</f>
        <v>7.975</v>
      </c>
      <c r="S72" s="67">
        <v>29</v>
      </c>
      <c r="T72" s="27">
        <v>3.2</v>
      </c>
      <c r="U72" s="27">
        <v>6.375</v>
      </c>
      <c r="V72" s="27"/>
      <c r="W72" s="39">
        <f>SUM(T72+U72)-V72</f>
        <v>9.575</v>
      </c>
      <c r="X72" s="67">
        <v>27</v>
      </c>
      <c r="Y72" s="27">
        <f>SUM(G72+M72+R72+W72)</f>
        <v>21.424999999999997</v>
      </c>
      <c r="Z72" s="66">
        <v>30</v>
      </c>
    </row>
    <row r="73" spans="1:26" ht="12.75">
      <c r="A73" s="18">
        <v>207</v>
      </c>
      <c r="B73" s="13" t="s">
        <v>131</v>
      </c>
      <c r="C73" s="23" t="s">
        <v>129</v>
      </c>
      <c r="D73" s="27">
        <v>3.2</v>
      </c>
      <c r="E73" s="27">
        <v>6.5</v>
      </c>
      <c r="F73" s="27">
        <v>0.3</v>
      </c>
      <c r="G73" s="32">
        <f t="shared" si="1"/>
        <v>9.399999999999999</v>
      </c>
      <c r="H73" s="32">
        <f>SUM(G72+G73)/2</f>
        <v>4.699999999999999</v>
      </c>
      <c r="I73" s="67"/>
      <c r="J73" s="27"/>
      <c r="K73" s="27"/>
      <c r="L73" s="27"/>
      <c r="M73" s="32">
        <f>SUM(J72+K72)-L72</f>
        <v>3.875</v>
      </c>
      <c r="N73" s="67"/>
      <c r="O73" s="27"/>
      <c r="P73" s="27"/>
      <c r="Q73" s="27"/>
      <c r="R73" s="32">
        <f>SUM(O72+P72)-Q72</f>
        <v>7.975</v>
      </c>
      <c r="S73" s="67"/>
      <c r="T73" s="27"/>
      <c r="U73" s="27"/>
      <c r="V73" s="27"/>
      <c r="W73" s="32">
        <f>SUM(T72+U72)-V72</f>
        <v>9.575</v>
      </c>
      <c r="X73" s="68"/>
      <c r="Y73" s="32">
        <f>SUM(G72+M72+R72+W72)</f>
        <v>21.424999999999997</v>
      </c>
      <c r="Z73" s="66"/>
    </row>
    <row r="74" spans="1:26" ht="14.25">
      <c r="A74" s="50">
        <v>212</v>
      </c>
      <c r="B74" s="13" t="s">
        <v>142</v>
      </c>
      <c r="C74" s="23" t="s">
        <v>137</v>
      </c>
      <c r="D74" s="27">
        <v>0</v>
      </c>
      <c r="E74" s="27">
        <v>0</v>
      </c>
      <c r="F74" s="27"/>
      <c r="G74" s="39">
        <f t="shared" si="1"/>
        <v>0</v>
      </c>
      <c r="H74" s="39"/>
      <c r="I74" s="67"/>
      <c r="J74" s="22">
        <v>4.4</v>
      </c>
      <c r="K74" s="27">
        <v>7.475</v>
      </c>
      <c r="L74" s="27"/>
      <c r="M74" s="39">
        <f>SUM(J74+K74)-L74</f>
        <v>11.875</v>
      </c>
      <c r="N74" s="67">
        <v>8</v>
      </c>
      <c r="O74" s="27">
        <v>0</v>
      </c>
      <c r="P74" s="27">
        <v>0</v>
      </c>
      <c r="Q74" s="27"/>
      <c r="R74" s="39">
        <f>SUM(O74+P74)-Q74</f>
        <v>0</v>
      </c>
      <c r="S74" s="67"/>
      <c r="T74" s="27">
        <v>0</v>
      </c>
      <c r="U74" s="27">
        <v>0</v>
      </c>
      <c r="V74" s="27"/>
      <c r="W74" s="39">
        <f>SUM(T74+U74)-V74</f>
        <v>0</v>
      </c>
      <c r="X74" s="67"/>
      <c r="Y74" s="27">
        <f>SUM(G74+M74+R74+W74)</f>
        <v>11.875</v>
      </c>
      <c r="Z74" s="66">
        <v>31</v>
      </c>
    </row>
    <row r="75" spans="1:26" ht="14.25">
      <c r="A75" s="18">
        <v>212</v>
      </c>
      <c r="B75" s="13" t="s">
        <v>143</v>
      </c>
      <c r="C75" s="23" t="s">
        <v>139</v>
      </c>
      <c r="D75" s="27"/>
      <c r="E75" s="27"/>
      <c r="F75" s="27"/>
      <c r="G75" s="32">
        <f t="shared" si="1"/>
        <v>0</v>
      </c>
      <c r="H75" s="32">
        <f>SUM(G74+G75)/2</f>
        <v>0</v>
      </c>
      <c r="I75" s="33"/>
      <c r="J75" s="27"/>
      <c r="K75" s="27"/>
      <c r="L75" s="27"/>
      <c r="M75" s="32">
        <f>SUM(J74+K74)-L74</f>
        <v>11.875</v>
      </c>
      <c r="N75" s="34"/>
      <c r="O75" s="27"/>
      <c r="P75" s="27"/>
      <c r="Q75" s="27"/>
      <c r="R75" s="32">
        <f>SUM(O74+P74)-Q74</f>
        <v>0</v>
      </c>
      <c r="S75" s="34"/>
      <c r="T75" s="27"/>
      <c r="U75" s="27"/>
      <c r="V75" s="27"/>
      <c r="W75" s="32">
        <f>SUM(T74+U74)-V74</f>
        <v>0</v>
      </c>
      <c r="X75" s="32"/>
      <c r="Y75" s="32">
        <f>SUM(G74+M74+R74+W74)</f>
        <v>11.875</v>
      </c>
      <c r="Z75" s="66"/>
    </row>
    <row r="76" spans="6:8" ht="12.75">
      <c r="F76" s="13"/>
      <c r="G76" s="17"/>
      <c r="H76" s="17"/>
    </row>
    <row r="77" spans="2:26" ht="15">
      <c r="B77" s="42" t="s">
        <v>104</v>
      </c>
      <c r="F77" s="13"/>
      <c r="G77" s="17"/>
      <c r="H77" s="17"/>
      <c r="S77" s="45" t="s">
        <v>105</v>
      </c>
      <c r="X77" s="45"/>
      <c r="Y77" s="27"/>
      <c r="Z77" s="26"/>
    </row>
    <row r="78" spans="2:26" ht="15">
      <c r="B78" s="42"/>
      <c r="D78" s="26"/>
      <c r="E78" s="26"/>
      <c r="F78" s="26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S78" s="45" t="s">
        <v>108</v>
      </c>
      <c r="T78" s="27"/>
      <c r="U78" s="27"/>
      <c r="X78" s="45"/>
      <c r="Y78" s="27"/>
      <c r="Z78" s="26"/>
    </row>
    <row r="79" spans="2:26" ht="15">
      <c r="B79" s="42"/>
      <c r="D79" s="26"/>
      <c r="E79" s="26"/>
      <c r="F79" s="26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S79" s="45"/>
      <c r="T79" s="27"/>
      <c r="U79" s="27"/>
      <c r="X79" s="45"/>
      <c r="Y79" s="27"/>
      <c r="Z79" s="26"/>
    </row>
    <row r="80" spans="2:24" ht="15">
      <c r="B80" s="42" t="s">
        <v>106</v>
      </c>
      <c r="F80" s="13"/>
      <c r="G80" s="17"/>
      <c r="H80" s="17"/>
      <c r="S80" s="48" t="s">
        <v>107</v>
      </c>
      <c r="X80" s="48"/>
    </row>
    <row r="81" spans="6:24" ht="15">
      <c r="F81" s="13"/>
      <c r="G81" s="17"/>
      <c r="H81" s="17"/>
      <c r="S81" s="45" t="s">
        <v>109</v>
      </c>
      <c r="X81" s="45"/>
    </row>
    <row r="82" spans="6:8" ht="12.75">
      <c r="F82" s="13"/>
      <c r="G82" s="17"/>
      <c r="H82" s="17"/>
    </row>
    <row r="83" spans="6:8" ht="12.75">
      <c r="F83" s="13"/>
      <c r="G83" s="17"/>
      <c r="H83" s="17"/>
    </row>
    <row r="84" spans="6:8" ht="12.75">
      <c r="F84" s="13"/>
      <c r="G84" s="17"/>
      <c r="H84" s="17"/>
    </row>
    <row r="85" spans="6:8" ht="12.75">
      <c r="F85" s="13"/>
      <c r="G85" s="17"/>
      <c r="H85" s="17"/>
    </row>
    <row r="86" spans="6:8" ht="12.75">
      <c r="F86" s="13"/>
      <c r="G86" s="17"/>
      <c r="H86" s="17"/>
    </row>
    <row r="87" spans="6:8" ht="12.75">
      <c r="F87" s="13"/>
      <c r="G87" s="17"/>
      <c r="H87" s="17"/>
    </row>
    <row r="88" spans="6:8" ht="12.75">
      <c r="F88" s="13"/>
      <c r="G88" s="17"/>
      <c r="H88" s="17"/>
    </row>
    <row r="89" spans="6:8" ht="12.75">
      <c r="F89" s="13"/>
      <c r="G89" s="17"/>
      <c r="H89" s="17"/>
    </row>
    <row r="90" spans="6:8" ht="12.75">
      <c r="F90" s="13"/>
      <c r="G90" s="17"/>
      <c r="H90" s="17"/>
    </row>
    <row r="91" spans="6:8" ht="12.75">
      <c r="F91" s="13"/>
      <c r="G91" s="17"/>
      <c r="H91" s="17"/>
    </row>
    <row r="92" spans="6:8" ht="12.75">
      <c r="F92" s="13"/>
      <c r="G92" s="17"/>
      <c r="H92" s="17"/>
    </row>
    <row r="93" spans="6:8" ht="12.75">
      <c r="F93" s="13"/>
      <c r="G93" s="17"/>
      <c r="H93" s="17"/>
    </row>
    <row r="94" spans="6:8" ht="12.75">
      <c r="F94" s="13"/>
      <c r="G94" s="17"/>
      <c r="H94" s="17"/>
    </row>
    <row r="95" spans="6:8" ht="12.75">
      <c r="F95" s="13"/>
      <c r="G95" s="17"/>
      <c r="H95" s="17"/>
    </row>
    <row r="96" spans="6:8" ht="12.75">
      <c r="F96" s="13"/>
      <c r="G96" s="17"/>
      <c r="H96" s="17"/>
    </row>
    <row r="97" spans="6:8" ht="12.75">
      <c r="F97" s="13"/>
      <c r="G97" s="17"/>
      <c r="H97" s="17"/>
    </row>
    <row r="98" spans="6:8" ht="12.75">
      <c r="F98" s="13"/>
      <c r="G98" s="17"/>
      <c r="H98" s="17"/>
    </row>
    <row r="99" spans="6:8" ht="12.75">
      <c r="F99" s="13"/>
      <c r="G99" s="17"/>
      <c r="H99" s="17"/>
    </row>
    <row r="100" spans="6:8" ht="12.75">
      <c r="F100" s="13"/>
      <c r="G100" s="17"/>
      <c r="H100" s="17"/>
    </row>
    <row r="101" spans="6:8" ht="12.75">
      <c r="F101" s="13"/>
      <c r="G101" s="17"/>
      <c r="H101" s="17"/>
    </row>
    <row r="102" spans="6:8" ht="12.75">
      <c r="F102" s="13"/>
      <c r="G102" s="17"/>
      <c r="H102" s="17"/>
    </row>
    <row r="103" spans="6:8" ht="12.75">
      <c r="F103" s="13"/>
      <c r="G103" s="17"/>
      <c r="H103" s="17"/>
    </row>
    <row r="104" spans="6:8" ht="12.75">
      <c r="F104" s="13"/>
      <c r="G104" s="17"/>
      <c r="H104" s="17"/>
    </row>
    <row r="105" spans="6:8" ht="12.75">
      <c r="F105" s="13"/>
      <c r="G105" s="17"/>
      <c r="H105" s="17"/>
    </row>
    <row r="106" spans="6:8" ht="12.75">
      <c r="F106" s="13"/>
      <c r="G106" s="17"/>
      <c r="H106" s="17"/>
    </row>
    <row r="107" spans="6:8" ht="12.75">
      <c r="F107" s="13"/>
      <c r="G107" s="17"/>
      <c r="H107" s="17"/>
    </row>
    <row r="108" spans="1:11" ht="12.75">
      <c r="A108" s="13"/>
      <c r="B108" s="13"/>
      <c r="C108" s="13"/>
      <c r="D108" s="13"/>
      <c r="E108" s="13"/>
      <c r="F108" s="13"/>
      <c r="G108" s="17"/>
      <c r="H108" s="17"/>
      <c r="J108" s="17"/>
      <c r="K108" s="17"/>
    </row>
    <row r="109" spans="1:11" ht="12.75">
      <c r="A109" s="13"/>
      <c r="B109" s="13"/>
      <c r="C109" s="13"/>
      <c r="D109" s="13"/>
      <c r="E109" s="13"/>
      <c r="F109" s="13"/>
      <c r="G109" s="17"/>
      <c r="H109" s="17"/>
      <c r="J109" s="17"/>
      <c r="K109" s="17"/>
    </row>
    <row r="110" spans="1:11" ht="12.75">
      <c r="A110" s="13"/>
      <c r="B110" s="13"/>
      <c r="C110" s="13"/>
      <c r="D110" s="13"/>
      <c r="E110" s="13"/>
      <c r="F110" s="13"/>
      <c r="G110" s="17"/>
      <c r="H110" s="17"/>
      <c r="J110" s="17"/>
      <c r="K110" s="17"/>
    </row>
    <row r="111" spans="1:11" ht="12.75">
      <c r="A111" s="13"/>
      <c r="B111" s="13"/>
      <c r="C111" s="13"/>
      <c r="D111" s="13"/>
      <c r="E111" s="13"/>
      <c r="F111" s="13"/>
      <c r="G111" s="17"/>
      <c r="H111" s="17"/>
      <c r="J111" s="17"/>
      <c r="K111" s="17"/>
    </row>
    <row r="112" spans="1:11" ht="12.75">
      <c r="A112" s="13"/>
      <c r="B112" s="13"/>
      <c r="C112" s="13"/>
      <c r="D112" s="13"/>
      <c r="E112" s="13"/>
      <c r="F112" s="13"/>
      <c r="G112" s="17"/>
      <c r="H112" s="17"/>
      <c r="J112" s="17"/>
      <c r="K112" s="17"/>
    </row>
    <row r="113" spans="1:11" ht="12.75">
      <c r="A113" s="13"/>
      <c r="B113" s="13"/>
      <c r="C113" s="13"/>
      <c r="D113" s="13"/>
      <c r="E113" s="13"/>
      <c r="F113" s="13"/>
      <c r="G113" s="17"/>
      <c r="H113" s="17"/>
      <c r="J113" s="17"/>
      <c r="K113" s="17"/>
    </row>
    <row r="114" spans="1:11" ht="12.75">
      <c r="A114" s="13"/>
      <c r="B114" s="13"/>
      <c r="C114" s="13"/>
      <c r="D114" s="13"/>
      <c r="E114" s="13"/>
      <c r="F114" s="13"/>
      <c r="G114" s="17"/>
      <c r="H114" s="17"/>
      <c r="J114" s="17"/>
      <c r="K114" s="17"/>
    </row>
    <row r="115" spans="1:11" ht="12.75">
      <c r="A115" s="13"/>
      <c r="B115" s="13"/>
      <c r="C115" s="13"/>
      <c r="D115" s="13"/>
      <c r="E115" s="13"/>
      <c r="F115" s="13"/>
      <c r="G115" s="17"/>
      <c r="H115" s="17"/>
      <c r="J115" s="17"/>
      <c r="K115" s="17"/>
    </row>
    <row r="116" spans="1:11" ht="12.75">
      <c r="A116" s="13"/>
      <c r="B116" s="13"/>
      <c r="C116" s="13"/>
      <c r="D116" s="13"/>
      <c r="E116" s="13"/>
      <c r="F116" s="13"/>
      <c r="G116" s="17"/>
      <c r="H116" s="17"/>
      <c r="J116" s="17"/>
      <c r="K116" s="17"/>
    </row>
    <row r="117" spans="1:11" ht="12.75">
      <c r="A117" s="13"/>
      <c r="B117" s="13"/>
      <c r="C117" s="13"/>
      <c r="D117" s="13"/>
      <c r="E117" s="13"/>
      <c r="F117" s="13"/>
      <c r="G117" s="17"/>
      <c r="H117" s="17"/>
      <c r="J117" s="17"/>
      <c r="K117" s="17"/>
    </row>
    <row r="118" spans="1:11" ht="12.75">
      <c r="A118" s="13"/>
      <c r="B118" s="13"/>
      <c r="C118" s="13"/>
      <c r="D118" s="13"/>
      <c r="E118" s="13"/>
      <c r="F118" s="13"/>
      <c r="G118" s="17"/>
      <c r="H118" s="17"/>
      <c r="J118" s="17"/>
      <c r="K118" s="17"/>
    </row>
    <row r="119" spans="1:11" ht="12.75">
      <c r="A119" s="13"/>
      <c r="B119" s="13"/>
      <c r="C119" s="13"/>
      <c r="D119" s="13"/>
      <c r="E119" s="13"/>
      <c r="F119" s="13"/>
      <c r="G119" s="17"/>
      <c r="H119" s="17"/>
      <c r="J119" s="17"/>
      <c r="K119" s="17"/>
    </row>
    <row r="120" spans="1:11" ht="12.75">
      <c r="A120" s="13"/>
      <c r="B120" s="13"/>
      <c r="C120" s="13"/>
      <c r="D120" s="13"/>
      <c r="E120" s="13"/>
      <c r="F120" s="13"/>
      <c r="G120" s="17"/>
      <c r="H120" s="17"/>
      <c r="J120" s="17"/>
      <c r="K120" s="17"/>
    </row>
    <row r="121" spans="1:11" ht="12.75">
      <c r="A121" s="13"/>
      <c r="B121" s="13"/>
      <c r="C121" s="13"/>
      <c r="D121" s="13"/>
      <c r="E121" s="13"/>
      <c r="F121" s="13"/>
      <c r="G121" s="17"/>
      <c r="H121" s="17"/>
      <c r="J121" s="17"/>
      <c r="K121" s="17"/>
    </row>
    <row r="122" spans="1:11" ht="12.75">
      <c r="A122" s="13"/>
      <c r="B122" s="13"/>
      <c r="C122" s="13"/>
      <c r="D122" s="13"/>
      <c r="E122" s="13"/>
      <c r="F122" s="13"/>
      <c r="G122" s="17"/>
      <c r="H122" s="17"/>
      <c r="J122" s="17"/>
      <c r="K122" s="17"/>
    </row>
    <row r="123" spans="1:11" ht="12.75">
      <c r="A123" s="13"/>
      <c r="B123" s="13"/>
      <c r="C123" s="13"/>
      <c r="D123" s="13"/>
      <c r="E123" s="13"/>
      <c r="J123" s="17"/>
      <c r="K123" s="17"/>
    </row>
    <row r="124" spans="1:11" ht="12.75">
      <c r="A124" s="13"/>
      <c r="B124" s="13"/>
      <c r="C124" s="13"/>
      <c r="D124" s="13"/>
      <c r="E124" s="13"/>
      <c r="F124" s="13"/>
      <c r="G124" s="17"/>
      <c r="H124" s="17"/>
      <c r="I124" s="17"/>
      <c r="J124" s="17"/>
      <c r="K124" s="17"/>
    </row>
    <row r="125" spans="1:11" ht="12.75">
      <c r="A125" s="13"/>
      <c r="B125" s="13"/>
      <c r="C125" s="13"/>
      <c r="D125" s="13"/>
      <c r="E125" s="13"/>
      <c r="F125" s="13"/>
      <c r="G125" s="17"/>
      <c r="H125" s="17"/>
      <c r="I125" s="17"/>
      <c r="J125" s="17"/>
      <c r="K125" s="17"/>
    </row>
    <row r="126" spans="1:11" ht="12.75">
      <c r="A126" s="13"/>
      <c r="B126" s="13"/>
      <c r="C126" s="13"/>
      <c r="D126" s="13"/>
      <c r="E126" s="13"/>
      <c r="F126" s="13"/>
      <c r="G126" s="17"/>
      <c r="H126" s="17"/>
      <c r="I126" s="17"/>
      <c r="J126" s="17"/>
      <c r="K126" s="17"/>
    </row>
    <row r="127" spans="1:11" ht="12.75">
      <c r="A127" s="13"/>
      <c r="B127" s="13"/>
      <c r="C127" s="13"/>
      <c r="D127" s="13"/>
      <c r="E127" s="13"/>
      <c r="F127" s="13"/>
      <c r="G127" s="17"/>
      <c r="H127" s="17"/>
      <c r="I127" s="17"/>
      <c r="J127" s="17"/>
      <c r="K127" s="17"/>
    </row>
    <row r="128" spans="1:11" ht="12.75">
      <c r="A128" s="13"/>
      <c r="B128" s="13"/>
      <c r="C128" s="13"/>
      <c r="D128" s="13"/>
      <c r="E128" s="13"/>
      <c r="F128" s="13"/>
      <c r="G128" s="17"/>
      <c r="H128" s="17"/>
      <c r="I128" s="17"/>
      <c r="J128" s="17"/>
      <c r="K128" s="17"/>
    </row>
    <row r="129" spans="1:11" ht="12.75">
      <c r="A129" s="13"/>
      <c r="B129" s="13"/>
      <c r="C129" s="13"/>
      <c r="D129" s="13"/>
      <c r="E129" s="13"/>
      <c r="F129" s="13"/>
      <c r="G129" s="17"/>
      <c r="H129" s="17"/>
      <c r="I129" s="17"/>
      <c r="J129" s="17"/>
      <c r="K129" s="17"/>
    </row>
    <row r="130" spans="1:11" ht="12.75">
      <c r="A130" s="13"/>
      <c r="B130" s="13"/>
      <c r="C130" s="13"/>
      <c r="D130" s="13"/>
      <c r="E130" s="13"/>
      <c r="F130" s="13"/>
      <c r="G130" s="17"/>
      <c r="H130" s="17"/>
      <c r="I130" s="17"/>
      <c r="J130" s="17"/>
      <c r="K130" s="17"/>
    </row>
    <row r="131" spans="1:11" ht="12.75">
      <c r="A131" s="13"/>
      <c r="B131" s="13"/>
      <c r="C131" s="13"/>
      <c r="D131" s="13"/>
      <c r="E131" s="13"/>
      <c r="F131" s="13"/>
      <c r="G131" s="17"/>
      <c r="H131" s="17"/>
      <c r="I131" s="17"/>
      <c r="J131" s="17"/>
      <c r="K131" s="17"/>
    </row>
    <row r="132" spans="1:11" ht="12.75">
      <c r="A132" s="13"/>
      <c r="B132" s="13"/>
      <c r="C132" s="13"/>
      <c r="D132" s="13"/>
      <c r="E132" s="13"/>
      <c r="F132" s="13"/>
      <c r="G132" s="17"/>
      <c r="H132" s="17"/>
      <c r="I132" s="17"/>
      <c r="J132" s="17"/>
      <c r="K132" s="17"/>
    </row>
    <row r="133" spans="1:11" ht="12.75">
      <c r="A133" s="13"/>
      <c r="B133" s="13"/>
      <c r="C133" s="13"/>
      <c r="D133" s="13"/>
      <c r="E133" s="13"/>
      <c r="F133" s="13"/>
      <c r="G133" s="17"/>
      <c r="H133" s="17"/>
      <c r="I133" s="17"/>
      <c r="J133" s="17"/>
      <c r="K133" s="17"/>
    </row>
    <row r="134" spans="1:11" ht="12.75">
      <c r="A134" s="13"/>
      <c r="B134" s="13"/>
      <c r="C134" s="13"/>
      <c r="D134" s="13"/>
      <c r="E134" s="13"/>
      <c r="F134" s="13"/>
      <c r="G134" s="17"/>
      <c r="H134" s="17"/>
      <c r="I134" s="17"/>
      <c r="J134" s="17"/>
      <c r="K134" s="17"/>
    </row>
    <row r="135" spans="1:11" ht="12.75">
      <c r="A135" s="13"/>
      <c r="B135" s="13"/>
      <c r="C135" s="13"/>
      <c r="D135" s="13"/>
      <c r="E135" s="13"/>
      <c r="F135" s="13"/>
      <c r="G135" s="17"/>
      <c r="H135" s="17"/>
      <c r="I135" s="17"/>
      <c r="J135" s="17"/>
      <c r="K135" s="17"/>
    </row>
    <row r="136" spans="1:11" ht="12.75">
      <c r="A136" s="13"/>
      <c r="B136" s="13"/>
      <c r="C136" s="13"/>
      <c r="D136" s="13"/>
      <c r="E136" s="13"/>
      <c r="F136" s="13"/>
      <c r="G136" s="17"/>
      <c r="H136" s="17"/>
      <c r="I136" s="17"/>
      <c r="J136" s="17"/>
      <c r="K136" s="17"/>
    </row>
    <row r="137" spans="1:11" ht="12.75">
      <c r="A137" s="13"/>
      <c r="B137" s="13"/>
      <c r="C137" s="13"/>
      <c r="D137" s="13"/>
      <c r="E137" s="13"/>
      <c r="F137" s="13"/>
      <c r="G137" s="17"/>
      <c r="H137" s="17"/>
      <c r="I137" s="17"/>
      <c r="J137" s="17"/>
      <c r="K137" s="17"/>
    </row>
    <row r="138" spans="1:11" ht="12.75">
      <c r="A138" s="13"/>
      <c r="B138" s="13"/>
      <c r="C138" s="20"/>
      <c r="D138" s="13"/>
      <c r="E138" s="13"/>
      <c r="F138" s="13"/>
      <c r="G138" s="17"/>
      <c r="H138" s="17"/>
      <c r="I138" s="17"/>
      <c r="J138" s="17"/>
      <c r="K138" s="17"/>
    </row>
    <row r="139" spans="1:11" ht="12.75">
      <c r="A139" s="13"/>
      <c r="B139" s="13"/>
      <c r="C139" s="20"/>
      <c r="D139" s="13"/>
      <c r="E139" s="13"/>
      <c r="F139" s="13"/>
      <c r="G139" s="17"/>
      <c r="H139" s="17"/>
      <c r="I139" s="17"/>
      <c r="J139" s="17"/>
      <c r="K139" s="17"/>
    </row>
    <row r="140" spans="1:11" ht="12.75">
      <c r="A140" s="13"/>
      <c r="B140" s="13"/>
      <c r="C140" s="20"/>
      <c r="D140" s="13"/>
      <c r="E140" s="13"/>
      <c r="F140" s="13"/>
      <c r="G140" s="17"/>
      <c r="H140" s="17"/>
      <c r="I140" s="17"/>
      <c r="J140" s="17"/>
      <c r="K140" s="17"/>
    </row>
    <row r="141" spans="1:11" ht="12.75">
      <c r="A141" s="13"/>
      <c r="B141" s="13"/>
      <c r="C141" s="20"/>
      <c r="D141" s="13"/>
      <c r="E141" s="13"/>
      <c r="F141" s="13"/>
      <c r="G141" s="17"/>
      <c r="H141" s="17"/>
      <c r="I141" s="17"/>
      <c r="J141" s="17"/>
      <c r="K141" s="17"/>
    </row>
    <row r="142" spans="1:11" ht="12.75">
      <c r="A142" s="13"/>
      <c r="B142" s="13"/>
      <c r="C142" s="20"/>
      <c r="D142" s="13"/>
      <c r="E142" s="13"/>
      <c r="F142" s="13"/>
      <c r="G142" s="17"/>
      <c r="H142" s="17"/>
      <c r="I142" s="17"/>
      <c r="J142" s="17"/>
      <c r="K142" s="17"/>
    </row>
    <row r="143" spans="1:11" ht="12.75">
      <c r="A143" s="13"/>
      <c r="B143" s="13"/>
      <c r="C143" s="20"/>
      <c r="D143" s="13"/>
      <c r="E143" s="13"/>
      <c r="F143" s="13"/>
      <c r="G143" s="17"/>
      <c r="H143" s="17"/>
      <c r="I143" s="17"/>
      <c r="J143" s="17"/>
      <c r="K143" s="17"/>
    </row>
    <row r="144" spans="1:11" ht="12.75">
      <c r="A144" s="13"/>
      <c r="B144" s="13"/>
      <c r="C144" s="20"/>
      <c r="D144" s="13"/>
      <c r="E144" s="13"/>
      <c r="F144" s="13"/>
      <c r="G144" s="17"/>
      <c r="H144" s="17"/>
      <c r="I144" s="17"/>
      <c r="J144" s="17"/>
      <c r="K144" s="17"/>
    </row>
    <row r="145" spans="1:11" ht="12.75">
      <c r="A145" s="13"/>
      <c r="B145" s="13"/>
      <c r="C145" s="20"/>
      <c r="D145" s="13"/>
      <c r="E145" s="13"/>
      <c r="F145" s="13"/>
      <c r="G145" s="17"/>
      <c r="H145" s="17"/>
      <c r="I145" s="17"/>
      <c r="J145" s="17"/>
      <c r="K145" s="17"/>
    </row>
    <row r="146" spans="1:11" ht="12.75">
      <c r="A146" s="13"/>
      <c r="B146" s="13"/>
      <c r="C146" s="20"/>
      <c r="D146" s="13"/>
      <c r="E146" s="13"/>
      <c r="F146" s="13"/>
      <c r="G146" s="17"/>
      <c r="H146" s="17"/>
      <c r="I146" s="17"/>
      <c r="J146" s="17"/>
      <c r="K146" s="17"/>
    </row>
    <row r="147" spans="1:11" ht="12.75">
      <c r="A147" s="13"/>
      <c r="B147" s="13"/>
      <c r="C147" s="20"/>
      <c r="D147" s="13"/>
      <c r="E147" s="13"/>
      <c r="F147" s="13"/>
      <c r="G147" s="17"/>
      <c r="H147" s="17"/>
      <c r="I147" s="17"/>
      <c r="J147" s="17"/>
      <c r="K147" s="17"/>
    </row>
    <row r="148" spans="1:11" ht="12.75">
      <c r="A148" s="13"/>
      <c r="B148" s="13"/>
      <c r="C148" s="20"/>
      <c r="D148" s="13"/>
      <c r="E148" s="13"/>
      <c r="F148" s="13"/>
      <c r="G148" s="17"/>
      <c r="H148" s="17"/>
      <c r="I148" s="17"/>
      <c r="J148" s="17"/>
      <c r="K148" s="17"/>
    </row>
    <row r="149" spans="1:11" ht="12.75">
      <c r="A149" s="13"/>
      <c r="B149" s="13"/>
      <c r="C149" s="20"/>
      <c r="D149" s="13"/>
      <c r="E149" s="13"/>
      <c r="F149" s="13"/>
      <c r="G149" s="17"/>
      <c r="H149" s="17"/>
      <c r="I149" s="17"/>
      <c r="J149" s="17"/>
      <c r="K149" s="17"/>
    </row>
    <row r="150" spans="1:11" ht="12.75">
      <c r="A150" s="13"/>
      <c r="B150" s="13"/>
      <c r="C150" s="20"/>
      <c r="D150" s="13"/>
      <c r="E150" s="13"/>
      <c r="F150" s="13"/>
      <c r="G150" s="17"/>
      <c r="H150" s="17"/>
      <c r="I150" s="17"/>
      <c r="J150" s="17"/>
      <c r="K150" s="17"/>
    </row>
    <row r="151" spans="1:11" ht="12.75">
      <c r="A151" s="13"/>
      <c r="B151" s="13"/>
      <c r="C151" s="20"/>
      <c r="D151" s="13"/>
      <c r="E151" s="13"/>
      <c r="F151" s="13"/>
      <c r="G151" s="17"/>
      <c r="H151" s="17"/>
      <c r="I151" s="17"/>
      <c r="J151" s="17"/>
      <c r="K151" s="17"/>
    </row>
    <row r="152" spans="1:11" ht="12.75">
      <c r="A152" s="13"/>
      <c r="B152" s="13"/>
      <c r="C152" s="20"/>
      <c r="D152" s="13"/>
      <c r="E152" s="13"/>
      <c r="F152" s="13"/>
      <c r="G152" s="17"/>
      <c r="H152" s="17"/>
      <c r="I152" s="17"/>
      <c r="J152" s="17"/>
      <c r="K152" s="17"/>
    </row>
    <row r="153" spans="1:11" ht="12.75">
      <c r="A153" s="13"/>
      <c r="B153" s="13"/>
      <c r="C153" s="20"/>
      <c r="D153" s="13"/>
      <c r="E153" s="13"/>
      <c r="F153" s="13"/>
      <c r="G153" s="17"/>
      <c r="H153" s="17"/>
      <c r="I153" s="17"/>
      <c r="J153" s="17"/>
      <c r="K153" s="17"/>
    </row>
    <row r="154" spans="1:11" ht="12.75">
      <c r="A154" s="13"/>
      <c r="B154" s="13"/>
      <c r="C154" s="20"/>
      <c r="D154" s="13"/>
      <c r="E154" s="13"/>
      <c r="F154" s="13"/>
      <c r="G154" s="17"/>
      <c r="H154" s="17"/>
      <c r="I154" s="17"/>
      <c r="J154" s="17"/>
      <c r="K154" s="17"/>
    </row>
    <row r="155" spans="1:11" ht="12.75">
      <c r="A155" s="13"/>
      <c r="B155" s="13"/>
      <c r="C155" s="20"/>
      <c r="D155" s="13"/>
      <c r="E155" s="13"/>
      <c r="F155" s="13"/>
      <c r="G155" s="17"/>
      <c r="H155" s="17"/>
      <c r="I155" s="17"/>
      <c r="J155" s="17"/>
      <c r="K155" s="17"/>
    </row>
    <row r="156" spans="1:11" ht="12.75">
      <c r="A156" s="13"/>
      <c r="B156" s="13"/>
      <c r="C156" s="20"/>
      <c r="D156" s="13"/>
      <c r="E156" s="13"/>
      <c r="F156" s="13"/>
      <c r="G156" s="17"/>
      <c r="H156" s="17"/>
      <c r="I156" s="17"/>
      <c r="J156" s="17"/>
      <c r="K156" s="17"/>
    </row>
    <row r="157" spans="1:11" ht="12.75">
      <c r="A157" s="13"/>
      <c r="B157" s="13"/>
      <c r="C157" s="20"/>
      <c r="D157" s="13"/>
      <c r="E157" s="13"/>
      <c r="F157" s="13"/>
      <c r="G157" s="17"/>
      <c r="H157" s="17"/>
      <c r="I157" s="17"/>
      <c r="J157" s="17"/>
      <c r="K157" s="17"/>
    </row>
    <row r="158" spans="1:11" ht="12.75">
      <c r="A158" s="13"/>
      <c r="B158" s="13"/>
      <c r="C158" s="20"/>
      <c r="D158" s="13"/>
      <c r="E158" s="13"/>
      <c r="F158" s="13"/>
      <c r="G158" s="17"/>
      <c r="H158" s="17"/>
      <c r="I158" s="17"/>
      <c r="J158" s="17"/>
      <c r="K158" s="17"/>
    </row>
    <row r="159" spans="1:11" ht="12.75">
      <c r="A159" s="13"/>
      <c r="B159" s="13"/>
      <c r="C159" s="20"/>
      <c r="D159" s="13"/>
      <c r="E159" s="13"/>
      <c r="F159" s="13"/>
      <c r="G159" s="17"/>
      <c r="H159" s="17"/>
      <c r="I159" s="17"/>
      <c r="J159" s="17"/>
      <c r="K159" s="17"/>
    </row>
    <row r="160" spans="1:11" ht="12.75">
      <c r="A160" s="13"/>
      <c r="B160" s="13"/>
      <c r="C160" s="20"/>
      <c r="D160" s="13"/>
      <c r="E160" s="13"/>
      <c r="F160" s="13"/>
      <c r="G160" s="17"/>
      <c r="H160" s="17"/>
      <c r="I160" s="17"/>
      <c r="J160" s="17"/>
      <c r="K160" s="17"/>
    </row>
    <row r="161" spans="1:11" ht="12.75">
      <c r="A161" s="13"/>
      <c r="B161" s="13"/>
      <c r="C161" s="13"/>
      <c r="D161" s="13"/>
      <c r="E161" s="13"/>
      <c r="F161" s="13"/>
      <c r="G161" s="17"/>
      <c r="H161" s="17"/>
      <c r="I161" s="17"/>
      <c r="J161" s="17"/>
      <c r="K161" s="17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</sheetData>
  <mergeCells count="1">
    <mergeCell ref="C9:Y9"/>
  </mergeCells>
  <printOptions horizontalCentered="1"/>
  <pageMargins left="0.5905511811023623" right="0.1968503937007874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5"/>
  <sheetViews>
    <sheetView workbookViewId="0" topLeftCell="A1">
      <pane xSplit="3" topLeftCell="D1" activePane="topRight" state="frozen"/>
      <selection pane="topLeft" activeCell="A3" sqref="A3"/>
      <selection pane="topRight" activeCell="AD44" sqref="AD44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11.57421875" style="0" customWidth="1"/>
    <col min="4" max="6" width="6.7109375" style="0" hidden="1" customWidth="1"/>
    <col min="7" max="7" width="6.7109375" style="10" customWidth="1"/>
    <col min="8" max="8" width="3.421875" style="10" customWidth="1"/>
    <col min="9" max="11" width="6.7109375" style="10" hidden="1" customWidth="1"/>
    <col min="12" max="12" width="6.7109375" style="10" customWidth="1"/>
    <col min="13" max="13" width="3.00390625" style="10" customWidth="1"/>
    <col min="14" max="16" width="6.7109375" style="10" hidden="1" customWidth="1"/>
    <col min="17" max="17" width="6.7109375" style="10" customWidth="1"/>
    <col min="18" max="18" width="3.140625" style="10" customWidth="1"/>
    <col min="19" max="21" width="6.7109375" style="10" hidden="1" customWidth="1"/>
    <col min="22" max="22" width="6.7109375" style="10" customWidth="1"/>
    <col min="23" max="23" width="2.8515625" style="10" customWidth="1"/>
    <col min="24" max="24" width="6.8515625" style="10" customWidth="1"/>
    <col min="25" max="25" width="5.57421875" style="0" customWidth="1"/>
  </cols>
  <sheetData>
    <row r="1" spans="6:17" ht="15.75">
      <c r="F1" s="2"/>
      <c r="G1" s="35"/>
      <c r="H1" s="35"/>
      <c r="I1" s="3"/>
      <c r="J1" s="3"/>
      <c r="Q1" s="54" t="s">
        <v>0</v>
      </c>
    </row>
    <row r="2" spans="6:17" ht="15.75">
      <c r="F2" s="2"/>
      <c r="G2" s="35"/>
      <c r="H2" s="35"/>
      <c r="I2" s="3"/>
      <c r="J2" s="3"/>
      <c r="Q2" s="54" t="s">
        <v>110</v>
      </c>
    </row>
    <row r="3" spans="6:17" ht="23.25">
      <c r="F3" s="5"/>
      <c r="G3" s="36"/>
      <c r="H3" s="36"/>
      <c r="I3" s="3"/>
      <c r="J3" s="3"/>
      <c r="Q3" s="55" t="s">
        <v>111</v>
      </c>
    </row>
    <row r="4" spans="6:17" ht="23.25">
      <c r="F4" s="5"/>
      <c r="G4" s="36"/>
      <c r="H4" s="36"/>
      <c r="I4" s="3"/>
      <c r="J4" s="3"/>
      <c r="Q4" s="55" t="s">
        <v>112</v>
      </c>
    </row>
    <row r="5" spans="1:17" ht="20.25">
      <c r="A5" s="6"/>
      <c r="F5" s="8"/>
      <c r="G5" s="37"/>
      <c r="H5" s="37"/>
      <c r="I5" s="3"/>
      <c r="J5" s="3"/>
      <c r="Q5" s="38" t="s">
        <v>1</v>
      </c>
    </row>
    <row r="6" spans="1:17" ht="20.25">
      <c r="A6" s="6"/>
      <c r="F6" s="8"/>
      <c r="G6" s="37"/>
      <c r="H6" s="37"/>
      <c r="I6" s="3"/>
      <c r="J6" s="3"/>
      <c r="Q6" s="38" t="s">
        <v>2</v>
      </c>
    </row>
    <row r="7" spans="2:23" ht="15.75">
      <c r="B7" s="49" t="s">
        <v>4</v>
      </c>
      <c r="C7" s="9"/>
      <c r="D7" s="1"/>
      <c r="E7" s="1"/>
      <c r="W7" s="1" t="s">
        <v>3</v>
      </c>
    </row>
    <row r="8" spans="2:23" ht="15.75">
      <c r="B8" s="49" t="s">
        <v>6</v>
      </c>
      <c r="C8" s="9"/>
      <c r="D8" s="1"/>
      <c r="E8" s="1"/>
      <c r="W8" s="1" t="s">
        <v>5</v>
      </c>
    </row>
    <row r="9" spans="3:24" ht="34.5" customHeight="1">
      <c r="C9" s="69" t="s">
        <v>189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ht="15">
      <c r="D10" s="21"/>
    </row>
    <row r="11" spans="1:8" ht="12.75">
      <c r="A11" s="11" t="s">
        <v>7</v>
      </c>
      <c r="B11" s="12" t="s">
        <v>8</v>
      </c>
      <c r="C11" s="13" t="s">
        <v>9</v>
      </c>
      <c r="F11" s="14"/>
      <c r="G11" s="16"/>
      <c r="H11" s="16"/>
    </row>
    <row r="12" spans="1:8" ht="12.75">
      <c r="A12" s="11"/>
      <c r="B12" s="12" t="s">
        <v>10</v>
      </c>
      <c r="C12" s="13" t="s">
        <v>11</v>
      </c>
      <c r="F12" s="14"/>
      <c r="G12" s="16"/>
      <c r="H12" s="16"/>
    </row>
    <row r="13" spans="1:23" ht="22.5" hidden="1">
      <c r="A13" s="11"/>
      <c r="B13" s="12"/>
      <c r="C13" s="13"/>
      <c r="D13" s="28" t="s">
        <v>99</v>
      </c>
      <c r="E13" s="28" t="s">
        <v>100</v>
      </c>
      <c r="F13" s="28" t="s">
        <v>101</v>
      </c>
      <c r="G13" s="29" t="s">
        <v>102</v>
      </c>
      <c r="H13" s="29"/>
      <c r="I13" s="57" t="s">
        <v>99</v>
      </c>
      <c r="J13" s="57" t="s">
        <v>100</v>
      </c>
      <c r="K13" s="57" t="s">
        <v>101</v>
      </c>
      <c r="L13" s="29" t="s">
        <v>102</v>
      </c>
      <c r="M13" s="57"/>
      <c r="N13" s="57" t="s">
        <v>99</v>
      </c>
      <c r="O13" s="57" t="s">
        <v>100</v>
      </c>
      <c r="P13" s="57" t="s">
        <v>101</v>
      </c>
      <c r="Q13" s="29" t="s">
        <v>102</v>
      </c>
      <c r="R13" s="57"/>
      <c r="S13" s="57" t="s">
        <v>99</v>
      </c>
      <c r="T13" s="57" t="s">
        <v>100</v>
      </c>
      <c r="U13" s="57" t="s">
        <v>101</v>
      </c>
      <c r="V13" s="29" t="s">
        <v>102</v>
      </c>
      <c r="W13" s="29"/>
    </row>
    <row r="14" spans="1:25" ht="12.75">
      <c r="A14" s="13">
        <v>228</v>
      </c>
      <c r="B14" s="13" t="s">
        <v>173</v>
      </c>
      <c r="C14" s="23" t="s">
        <v>41</v>
      </c>
      <c r="D14" s="27">
        <v>5</v>
      </c>
      <c r="E14" s="27">
        <v>9.175</v>
      </c>
      <c r="F14" s="27"/>
      <c r="G14" s="39">
        <f aca="true" t="shared" si="0" ref="G14:G47">SUM(D14+E14)-F14</f>
        <v>14.175</v>
      </c>
      <c r="H14" s="39"/>
      <c r="I14" s="27">
        <v>5.3</v>
      </c>
      <c r="J14" s="27">
        <v>8</v>
      </c>
      <c r="K14" s="27"/>
      <c r="L14" s="39">
        <f>SUM(I14+J14)-K14</f>
        <v>13.3</v>
      </c>
      <c r="M14" s="67"/>
      <c r="N14" s="27">
        <v>6.2</v>
      </c>
      <c r="O14" s="27">
        <v>9.175</v>
      </c>
      <c r="P14" s="27"/>
      <c r="Q14" s="39">
        <f>SUM(N14+O14)-P14</f>
        <v>15.375</v>
      </c>
      <c r="R14" s="67"/>
      <c r="S14" s="27">
        <v>5.5</v>
      </c>
      <c r="T14" s="27">
        <v>8.9</v>
      </c>
      <c r="U14" s="27">
        <v>0.1</v>
      </c>
      <c r="V14" s="39">
        <f>SUM(S14+T14)-U14</f>
        <v>14.3</v>
      </c>
      <c r="W14" s="67"/>
      <c r="X14" s="27">
        <f>SUM(G14+L14+Q14+V14)</f>
        <v>57.150000000000006</v>
      </c>
      <c r="Y14" s="58">
        <v>1</v>
      </c>
    </row>
    <row r="15" spans="1:25" ht="14.25">
      <c r="A15" s="18">
        <v>228</v>
      </c>
      <c r="B15" s="17" t="s">
        <v>174</v>
      </c>
      <c r="C15" s="24" t="s">
        <v>43</v>
      </c>
      <c r="D15" s="27"/>
      <c r="E15" s="27"/>
      <c r="F15" s="27"/>
      <c r="G15" s="39"/>
      <c r="H15" s="39"/>
      <c r="I15" s="22"/>
      <c r="J15" s="27"/>
      <c r="K15" s="27"/>
      <c r="L15" s="32">
        <f>SUM(I14+J14)-K14</f>
        <v>13.3</v>
      </c>
      <c r="M15" s="67"/>
      <c r="N15" s="27"/>
      <c r="O15" s="27"/>
      <c r="P15" s="27"/>
      <c r="Q15" s="32">
        <f>SUM(N14+O14)-P14</f>
        <v>15.375</v>
      </c>
      <c r="R15" s="67"/>
      <c r="S15" s="27"/>
      <c r="T15" s="27"/>
      <c r="U15" s="27"/>
      <c r="V15" s="32">
        <f>SUM(S14+T14)-U14</f>
        <v>14.3</v>
      </c>
      <c r="W15" s="68"/>
      <c r="X15" s="32">
        <f>SUM(G14+L14+Q14+V14)</f>
        <v>57.150000000000006</v>
      </c>
      <c r="Y15" s="58"/>
    </row>
    <row r="16" spans="1:25" ht="12.75">
      <c r="A16" s="13">
        <v>229</v>
      </c>
      <c r="B16" s="13" t="s">
        <v>175</v>
      </c>
      <c r="C16" s="23" t="s">
        <v>41</v>
      </c>
      <c r="D16" s="27">
        <v>5</v>
      </c>
      <c r="E16" s="27">
        <v>8.8</v>
      </c>
      <c r="F16" s="27"/>
      <c r="G16" s="39">
        <f t="shared" si="0"/>
        <v>13.8</v>
      </c>
      <c r="H16" s="39"/>
      <c r="I16" s="27">
        <v>5</v>
      </c>
      <c r="J16" s="27">
        <v>8.175</v>
      </c>
      <c r="K16" s="27"/>
      <c r="L16" s="39">
        <f>SUM(I16+J16)-K16</f>
        <v>13.175</v>
      </c>
      <c r="M16" s="67"/>
      <c r="N16" s="27">
        <v>5.4</v>
      </c>
      <c r="O16" s="27">
        <v>9.1</v>
      </c>
      <c r="P16" s="27"/>
      <c r="Q16" s="39">
        <f>SUM(N16+O16)-P16</f>
        <v>14.5</v>
      </c>
      <c r="R16" s="67"/>
      <c r="S16" s="27">
        <v>5</v>
      </c>
      <c r="T16" s="27">
        <v>8.75</v>
      </c>
      <c r="U16" s="27"/>
      <c r="V16" s="39">
        <f>SUM(S16+T16)-U16</f>
        <v>13.75</v>
      </c>
      <c r="W16" s="67"/>
      <c r="X16" s="27">
        <f>SUM(G16+L16+Q16+V16)</f>
        <v>55.225</v>
      </c>
      <c r="Y16" s="59">
        <v>2</v>
      </c>
    </row>
    <row r="17" spans="1:25" ht="14.25">
      <c r="A17" s="18">
        <v>229</v>
      </c>
      <c r="B17" s="17" t="s">
        <v>176</v>
      </c>
      <c r="C17" s="24" t="s">
        <v>43</v>
      </c>
      <c r="D17" s="27"/>
      <c r="E17" s="27"/>
      <c r="F17" s="27"/>
      <c r="G17" s="39"/>
      <c r="H17" s="39"/>
      <c r="I17" s="22"/>
      <c r="J17" s="27"/>
      <c r="K17" s="27"/>
      <c r="L17" s="32">
        <f>SUM(I16+J16)-K16</f>
        <v>13.175</v>
      </c>
      <c r="M17" s="67"/>
      <c r="N17" s="27"/>
      <c r="O17" s="27"/>
      <c r="P17" s="27"/>
      <c r="Q17" s="32">
        <f>SUM(N16+O16)-P16</f>
        <v>14.5</v>
      </c>
      <c r="R17" s="67"/>
      <c r="S17" s="27"/>
      <c r="T17" s="27"/>
      <c r="U17" s="27"/>
      <c r="V17" s="32">
        <f>SUM(S16+T16)-U16</f>
        <v>13.75</v>
      </c>
      <c r="W17" s="68"/>
      <c r="X17" s="32">
        <f>SUM(G16+L16+Q16+V16)</f>
        <v>55.225</v>
      </c>
      <c r="Y17" s="59"/>
    </row>
    <row r="18" spans="1:25" ht="14.25">
      <c r="A18" s="13">
        <v>222</v>
      </c>
      <c r="B18" s="50" t="s">
        <v>161</v>
      </c>
      <c r="C18" s="23" t="s">
        <v>57</v>
      </c>
      <c r="D18" s="27">
        <v>4.2</v>
      </c>
      <c r="E18" s="27">
        <v>7.975</v>
      </c>
      <c r="F18" s="27"/>
      <c r="G18" s="39">
        <f t="shared" si="0"/>
        <v>12.175</v>
      </c>
      <c r="H18" s="39"/>
      <c r="I18" s="22">
        <v>4.5</v>
      </c>
      <c r="J18" s="27">
        <v>8.2</v>
      </c>
      <c r="K18" s="27"/>
      <c r="L18" s="39">
        <f>SUM(I18+J18)-K18</f>
        <v>12.7</v>
      </c>
      <c r="M18" s="67"/>
      <c r="N18" s="27">
        <v>5.1</v>
      </c>
      <c r="O18" s="27">
        <v>8.35</v>
      </c>
      <c r="P18" s="27"/>
      <c r="Q18" s="39">
        <f>SUM(N18+O18)-P18</f>
        <v>13.45</v>
      </c>
      <c r="R18" s="67"/>
      <c r="S18" s="27">
        <v>4.6</v>
      </c>
      <c r="T18" s="27">
        <v>8.05</v>
      </c>
      <c r="U18" s="27"/>
      <c r="V18" s="39">
        <f>SUM(S18+T18)-U18</f>
        <v>12.65</v>
      </c>
      <c r="W18" s="67"/>
      <c r="X18" s="27">
        <f>SUM(G18+L18+Q18+V18)</f>
        <v>50.975</v>
      </c>
      <c r="Y18" s="59">
        <v>3</v>
      </c>
    </row>
    <row r="19" spans="1:25" ht="12.75">
      <c r="A19" s="18">
        <v>222</v>
      </c>
      <c r="B19" s="13" t="s">
        <v>162</v>
      </c>
      <c r="C19" s="23" t="s">
        <v>59</v>
      </c>
      <c r="D19" s="27"/>
      <c r="E19" s="27"/>
      <c r="F19" s="27"/>
      <c r="G19" s="39"/>
      <c r="H19" s="39"/>
      <c r="I19" s="27"/>
      <c r="J19" s="27"/>
      <c r="K19" s="27"/>
      <c r="L19" s="32">
        <f>SUM(I18+J18)-K18</f>
        <v>12.7</v>
      </c>
      <c r="M19" s="67"/>
      <c r="N19" s="27"/>
      <c r="O19" s="27"/>
      <c r="P19" s="27"/>
      <c r="Q19" s="32">
        <f>SUM(N18+O18)-P18</f>
        <v>13.45</v>
      </c>
      <c r="R19" s="67"/>
      <c r="S19" s="27"/>
      <c r="T19" s="27"/>
      <c r="U19" s="27"/>
      <c r="V19" s="32">
        <f>SUM(S18+T18)-U18</f>
        <v>12.65</v>
      </c>
      <c r="W19" s="68"/>
      <c r="X19" s="32">
        <f>SUM(G18+L18+Q18+V18)</f>
        <v>50.975</v>
      </c>
      <c r="Y19" s="59"/>
    </row>
    <row r="20" spans="1:25" ht="12.75">
      <c r="A20" s="13">
        <v>201</v>
      </c>
      <c r="B20" s="13" t="s">
        <v>116</v>
      </c>
      <c r="C20" s="23" t="s">
        <v>29</v>
      </c>
      <c r="D20" s="27">
        <v>4.2</v>
      </c>
      <c r="E20" s="27">
        <v>8.325</v>
      </c>
      <c r="F20" s="27"/>
      <c r="G20" s="39">
        <f t="shared" si="0"/>
        <v>12.524999999999999</v>
      </c>
      <c r="H20" s="39"/>
      <c r="I20" s="27">
        <v>4.4</v>
      </c>
      <c r="J20" s="27">
        <v>7.175</v>
      </c>
      <c r="K20" s="27"/>
      <c r="L20" s="39">
        <f>SUM(I20+J20)-K20</f>
        <v>11.575</v>
      </c>
      <c r="M20" s="67"/>
      <c r="N20" s="27">
        <v>4.8</v>
      </c>
      <c r="O20" s="27">
        <v>8.25</v>
      </c>
      <c r="P20" s="27"/>
      <c r="Q20" s="39">
        <f>SUM(N20+O20)-P20</f>
        <v>13.05</v>
      </c>
      <c r="R20" s="67"/>
      <c r="S20" s="27">
        <v>4.6</v>
      </c>
      <c r="T20" s="27">
        <v>8.4</v>
      </c>
      <c r="U20" s="27"/>
      <c r="V20" s="39">
        <f>SUM(S20+T20)-U20</f>
        <v>13</v>
      </c>
      <c r="W20" s="67"/>
      <c r="X20" s="27">
        <f>SUM(G20+L20+Q20+V20)</f>
        <v>50.15</v>
      </c>
      <c r="Y20" s="59">
        <v>4</v>
      </c>
    </row>
    <row r="21" spans="1:25" ht="14.25">
      <c r="A21" s="18">
        <v>201</v>
      </c>
      <c r="B21" t="s">
        <v>117</v>
      </c>
      <c r="C21" s="24" t="s">
        <v>31</v>
      </c>
      <c r="D21" s="27"/>
      <c r="E21" s="27"/>
      <c r="F21" s="27"/>
      <c r="G21" s="32">
        <f t="shared" si="0"/>
        <v>0</v>
      </c>
      <c r="H21" s="32"/>
      <c r="I21" s="22"/>
      <c r="J21" s="27"/>
      <c r="K21" s="27"/>
      <c r="L21" s="32">
        <f>SUM(I20+J20)-K20</f>
        <v>11.575</v>
      </c>
      <c r="M21" s="67"/>
      <c r="N21" s="27"/>
      <c r="O21" s="27"/>
      <c r="P21" s="27"/>
      <c r="Q21" s="32">
        <f>SUM(N20+O20)-P20</f>
        <v>13.05</v>
      </c>
      <c r="R21" s="67"/>
      <c r="S21" s="27"/>
      <c r="T21" s="27"/>
      <c r="U21" s="27"/>
      <c r="V21" s="32">
        <f>SUM(S20+T20)-U20</f>
        <v>13</v>
      </c>
      <c r="W21" s="68"/>
      <c r="X21" s="32">
        <f>SUM(G20+L20+Q20+V20)</f>
        <v>50.15</v>
      </c>
      <c r="Y21" s="59"/>
    </row>
    <row r="22" spans="1:25" ht="14.25">
      <c r="A22" s="13">
        <v>220</v>
      </c>
      <c r="B22" s="13" t="s">
        <v>157</v>
      </c>
      <c r="C22" s="23" t="s">
        <v>115</v>
      </c>
      <c r="D22" s="27">
        <v>5</v>
      </c>
      <c r="E22" s="27">
        <v>7.725</v>
      </c>
      <c r="F22" s="27">
        <v>0.1</v>
      </c>
      <c r="G22" s="39">
        <f t="shared" si="0"/>
        <v>12.625</v>
      </c>
      <c r="H22" s="39"/>
      <c r="I22" s="22">
        <v>5.1</v>
      </c>
      <c r="J22" s="27">
        <v>6.7</v>
      </c>
      <c r="K22" s="27"/>
      <c r="L22" s="39">
        <f>SUM(I22+J22)-K22</f>
        <v>11.8</v>
      </c>
      <c r="M22" s="67"/>
      <c r="N22" s="27">
        <v>5.5</v>
      </c>
      <c r="O22" s="27">
        <v>7.05</v>
      </c>
      <c r="P22" s="27"/>
      <c r="Q22" s="39">
        <f>SUM(N22+O22)-P22</f>
        <v>12.55</v>
      </c>
      <c r="R22" s="67"/>
      <c r="S22" s="27">
        <v>5.2</v>
      </c>
      <c r="T22" s="27">
        <v>7.8</v>
      </c>
      <c r="U22" s="27"/>
      <c r="V22" s="39">
        <f>SUM(S22+T22)-U22</f>
        <v>13</v>
      </c>
      <c r="W22" s="67"/>
      <c r="X22" s="27">
        <f>SUM(G22+L22+Q22+V22)</f>
        <v>49.975</v>
      </c>
      <c r="Y22" s="59">
        <v>5</v>
      </c>
    </row>
    <row r="23" spans="1:25" ht="12.75">
      <c r="A23" s="18">
        <v>220</v>
      </c>
      <c r="B23" t="s">
        <v>158</v>
      </c>
      <c r="C23" s="25" t="s">
        <v>94</v>
      </c>
      <c r="D23" s="27"/>
      <c r="E23" s="27"/>
      <c r="F23" s="27"/>
      <c r="G23" s="39"/>
      <c r="H23" s="39"/>
      <c r="I23" s="27"/>
      <c r="J23" s="27"/>
      <c r="K23" s="27"/>
      <c r="L23" s="32">
        <f>SUM(I22+J22)-K22</f>
        <v>11.8</v>
      </c>
      <c r="M23" s="67"/>
      <c r="N23" s="27"/>
      <c r="O23" s="27"/>
      <c r="P23" s="27"/>
      <c r="Q23" s="32">
        <f>SUM(N22+O22)-P22</f>
        <v>12.55</v>
      </c>
      <c r="R23" s="67"/>
      <c r="S23" s="27"/>
      <c r="T23" s="27"/>
      <c r="U23" s="27"/>
      <c r="V23" s="32">
        <f>SUM(S22+T22)-U22</f>
        <v>13</v>
      </c>
      <c r="W23" s="68"/>
      <c r="X23" s="32">
        <f>SUM(G22+L22+Q22+V22)</f>
        <v>49.975</v>
      </c>
      <c r="Y23" s="59"/>
    </row>
    <row r="24" spans="1:25" ht="12.75">
      <c r="A24" s="13">
        <v>203</v>
      </c>
      <c r="B24" s="13" t="s">
        <v>120</v>
      </c>
      <c r="C24" s="23" t="s">
        <v>29</v>
      </c>
      <c r="D24" s="27">
        <v>4.4</v>
      </c>
      <c r="E24" s="27">
        <v>8.4</v>
      </c>
      <c r="F24" s="27"/>
      <c r="G24" s="39">
        <f t="shared" si="0"/>
        <v>12.8</v>
      </c>
      <c r="H24" s="39"/>
      <c r="I24" s="27">
        <v>3.4</v>
      </c>
      <c r="J24" s="27">
        <v>7.75</v>
      </c>
      <c r="K24" s="27"/>
      <c r="L24" s="39">
        <f>SUM(I24+J24)-K24</f>
        <v>11.15</v>
      </c>
      <c r="M24" s="67"/>
      <c r="N24" s="27">
        <v>5</v>
      </c>
      <c r="O24" s="27">
        <v>7.9</v>
      </c>
      <c r="P24" s="27"/>
      <c r="Q24" s="39">
        <f>SUM(N24+O24)-P24</f>
        <v>12.9</v>
      </c>
      <c r="R24" s="67"/>
      <c r="S24" s="27">
        <v>4.9</v>
      </c>
      <c r="T24" s="27">
        <v>8</v>
      </c>
      <c r="U24" s="27"/>
      <c r="V24" s="39">
        <f>SUM(S24+T24)-U24</f>
        <v>12.9</v>
      </c>
      <c r="W24" s="67"/>
      <c r="X24" s="27">
        <f>SUM(G24+L24+Q24+V24)</f>
        <v>49.75</v>
      </c>
      <c r="Y24" s="59">
        <v>6</v>
      </c>
    </row>
    <row r="25" spans="1:25" ht="14.25">
      <c r="A25" s="18">
        <v>203</v>
      </c>
      <c r="B25" t="s">
        <v>121</v>
      </c>
      <c r="C25" s="24" t="s">
        <v>31</v>
      </c>
      <c r="D25" s="27"/>
      <c r="E25" s="27"/>
      <c r="F25" s="27"/>
      <c r="G25" s="39"/>
      <c r="H25" s="39"/>
      <c r="I25" s="22"/>
      <c r="J25" s="27"/>
      <c r="K25" s="27"/>
      <c r="L25" s="32">
        <f>SUM(I24+J24)-K24</f>
        <v>11.15</v>
      </c>
      <c r="M25" s="67"/>
      <c r="N25" s="27"/>
      <c r="O25" s="27"/>
      <c r="P25" s="27"/>
      <c r="Q25" s="32">
        <f>SUM(N24+O24)-P24</f>
        <v>12.9</v>
      </c>
      <c r="R25" s="67"/>
      <c r="S25" s="27"/>
      <c r="T25" s="27"/>
      <c r="U25" s="27"/>
      <c r="V25" s="32">
        <f>SUM(S24+T24)-U24</f>
        <v>12.9</v>
      </c>
      <c r="W25" s="68"/>
      <c r="X25" s="32">
        <f>SUM(G24+L24+Q24+V24)</f>
        <v>49.75</v>
      </c>
      <c r="Y25" s="59"/>
    </row>
    <row r="26" spans="1:25" ht="14.25">
      <c r="A26" s="13">
        <v>221</v>
      </c>
      <c r="B26" s="13" t="s">
        <v>159</v>
      </c>
      <c r="C26" s="23" t="s">
        <v>115</v>
      </c>
      <c r="D26" s="27">
        <v>4.6</v>
      </c>
      <c r="E26" s="27">
        <v>9.15</v>
      </c>
      <c r="F26" s="27"/>
      <c r="G26" s="39">
        <f t="shared" si="0"/>
        <v>13.75</v>
      </c>
      <c r="H26" s="39"/>
      <c r="I26" s="22">
        <v>3.7</v>
      </c>
      <c r="J26" s="27">
        <v>8.325</v>
      </c>
      <c r="K26" s="27"/>
      <c r="L26" s="39">
        <f>SUM(I26+J26)-K26</f>
        <v>12.024999999999999</v>
      </c>
      <c r="M26" s="67"/>
      <c r="N26" s="27">
        <v>4.9</v>
      </c>
      <c r="O26" s="27">
        <v>6.2</v>
      </c>
      <c r="P26" s="27">
        <v>0.1</v>
      </c>
      <c r="Q26" s="39">
        <f>SUM(N26+O26)-P26</f>
        <v>11.000000000000002</v>
      </c>
      <c r="R26" s="67"/>
      <c r="S26" s="27">
        <v>5.1</v>
      </c>
      <c r="T26" s="27">
        <v>7.95</v>
      </c>
      <c r="U26" s="27">
        <v>0.1</v>
      </c>
      <c r="V26" s="39">
        <f>SUM(S26+T26)-U26</f>
        <v>12.950000000000001</v>
      </c>
      <c r="W26" s="67"/>
      <c r="X26" s="27">
        <f>SUM(G26+L26+Q26+V26)</f>
        <v>49.725</v>
      </c>
      <c r="Y26" s="59">
        <v>7</v>
      </c>
    </row>
    <row r="27" spans="1:25" ht="12.75">
      <c r="A27" s="18">
        <v>221</v>
      </c>
      <c r="B27" t="s">
        <v>160</v>
      </c>
      <c r="C27" s="25" t="s">
        <v>94</v>
      </c>
      <c r="D27" s="27"/>
      <c r="E27" s="27"/>
      <c r="F27" s="27"/>
      <c r="G27" s="39"/>
      <c r="H27" s="39"/>
      <c r="I27" s="27"/>
      <c r="J27" s="27"/>
      <c r="K27" s="27"/>
      <c r="L27" s="32">
        <f>SUM(I26+J26)-K26</f>
        <v>12.024999999999999</v>
      </c>
      <c r="M27" s="67"/>
      <c r="N27" s="27"/>
      <c r="O27" s="27"/>
      <c r="P27" s="27"/>
      <c r="Q27" s="32">
        <f>SUM(N26+O26)-P26</f>
        <v>11.000000000000002</v>
      </c>
      <c r="R27" s="67"/>
      <c r="S27" s="27"/>
      <c r="T27" s="27"/>
      <c r="U27" s="27"/>
      <c r="V27" s="32">
        <f>SUM(S26+T26)-U26</f>
        <v>12.950000000000001</v>
      </c>
      <c r="W27" s="68"/>
      <c r="X27" s="32">
        <f>SUM(G26+L26+Q26+V26)</f>
        <v>49.725</v>
      </c>
      <c r="Y27" s="59"/>
    </row>
    <row r="28" spans="1:25" ht="14.25">
      <c r="A28" s="50">
        <v>210</v>
      </c>
      <c r="B28" s="13" t="s">
        <v>136</v>
      </c>
      <c r="C28" s="23" t="s">
        <v>137</v>
      </c>
      <c r="D28" s="27">
        <v>4.4</v>
      </c>
      <c r="E28" s="27">
        <v>8.475</v>
      </c>
      <c r="F28" s="27"/>
      <c r="G28" s="39">
        <f t="shared" si="0"/>
        <v>12.875</v>
      </c>
      <c r="H28" s="39"/>
      <c r="I28" s="22">
        <v>3.5</v>
      </c>
      <c r="J28" s="27">
        <v>6.1</v>
      </c>
      <c r="K28" s="27"/>
      <c r="L28" s="39">
        <f>SUM(I28+J28)-K28</f>
        <v>9.6</v>
      </c>
      <c r="M28" s="67"/>
      <c r="N28" s="27">
        <v>5.1</v>
      </c>
      <c r="O28" s="27">
        <v>7.975</v>
      </c>
      <c r="P28" s="27"/>
      <c r="Q28" s="39">
        <f>SUM(N28+O28)-P28</f>
        <v>13.075</v>
      </c>
      <c r="R28" s="67"/>
      <c r="S28" s="27">
        <v>5</v>
      </c>
      <c r="T28" s="27">
        <v>7.75</v>
      </c>
      <c r="U28" s="27"/>
      <c r="V28" s="39">
        <f>SUM(S28+T28)-U28</f>
        <v>12.75</v>
      </c>
      <c r="W28" s="67"/>
      <c r="X28" s="27">
        <f>SUM(G28+L28+Q28+V28)</f>
        <v>48.3</v>
      </c>
      <c r="Y28" s="59">
        <v>8</v>
      </c>
    </row>
    <row r="29" spans="1:25" ht="12.75">
      <c r="A29" s="18">
        <v>210</v>
      </c>
      <c r="B29" s="13" t="s">
        <v>138</v>
      </c>
      <c r="C29" s="23" t="s">
        <v>139</v>
      </c>
      <c r="D29" s="27"/>
      <c r="E29" s="27"/>
      <c r="F29" s="27"/>
      <c r="G29" s="39"/>
      <c r="H29" s="39"/>
      <c r="I29" s="27"/>
      <c r="J29" s="27"/>
      <c r="K29" s="27"/>
      <c r="L29" s="32">
        <f>SUM(I28+J28)-K28</f>
        <v>9.6</v>
      </c>
      <c r="M29" s="67"/>
      <c r="N29" s="27"/>
      <c r="O29" s="27"/>
      <c r="P29" s="27"/>
      <c r="Q29" s="32">
        <f>SUM(N28+O28)-P28</f>
        <v>13.075</v>
      </c>
      <c r="R29" s="67"/>
      <c r="S29" s="27"/>
      <c r="T29" s="27"/>
      <c r="U29" s="27"/>
      <c r="V29" s="32">
        <f>SUM(S28+T28)-U28</f>
        <v>12.75</v>
      </c>
      <c r="W29" s="68"/>
      <c r="X29" s="32">
        <f>SUM(G28+L28+Q28+V28)</f>
        <v>48.3</v>
      </c>
      <c r="Y29" s="59"/>
    </row>
    <row r="30" spans="1:25" ht="14.25">
      <c r="A30" s="50">
        <v>211</v>
      </c>
      <c r="B30" s="13" t="s">
        <v>140</v>
      </c>
      <c r="C30" s="23" t="s">
        <v>137</v>
      </c>
      <c r="D30" s="27">
        <v>4.6</v>
      </c>
      <c r="E30" s="27">
        <v>9.025</v>
      </c>
      <c r="F30" s="27"/>
      <c r="G30" s="39">
        <f t="shared" si="0"/>
        <v>13.625</v>
      </c>
      <c r="H30" s="39"/>
      <c r="I30" s="22">
        <v>3.2</v>
      </c>
      <c r="J30" s="27">
        <v>6.75</v>
      </c>
      <c r="K30" s="27"/>
      <c r="L30" s="39">
        <f>SUM(I30+J30)-K30</f>
        <v>9.95</v>
      </c>
      <c r="M30" s="67"/>
      <c r="N30" s="27">
        <v>5.2</v>
      </c>
      <c r="O30" s="27">
        <v>6.25</v>
      </c>
      <c r="P30" s="27"/>
      <c r="Q30" s="39">
        <f>SUM(N30+O30)-P30</f>
        <v>11.45</v>
      </c>
      <c r="R30" s="67"/>
      <c r="S30" s="27">
        <v>4.8</v>
      </c>
      <c r="T30" s="27">
        <v>8.3</v>
      </c>
      <c r="U30" s="27"/>
      <c r="V30" s="39">
        <f>SUM(S30+T30)-U30</f>
        <v>13.100000000000001</v>
      </c>
      <c r="W30" s="67"/>
      <c r="X30" s="27">
        <f>SUM(G30+L30+Q30+V30)</f>
        <v>48.125</v>
      </c>
      <c r="Y30" s="59">
        <v>9</v>
      </c>
    </row>
    <row r="31" spans="1:25" ht="12.75">
      <c r="A31" s="18">
        <v>211</v>
      </c>
      <c r="B31" s="13" t="s">
        <v>141</v>
      </c>
      <c r="C31" s="23" t="s">
        <v>139</v>
      </c>
      <c r="D31" s="27"/>
      <c r="E31" s="27"/>
      <c r="F31" s="27"/>
      <c r="G31" s="39"/>
      <c r="H31" s="39"/>
      <c r="I31" s="27"/>
      <c r="J31" s="27"/>
      <c r="K31" s="27"/>
      <c r="L31" s="32">
        <f>SUM(I30+J30)-K30</f>
        <v>9.95</v>
      </c>
      <c r="M31" s="67"/>
      <c r="N31" s="27"/>
      <c r="O31" s="27"/>
      <c r="P31" s="27"/>
      <c r="Q31" s="32">
        <f>SUM(N30+O30)-P30</f>
        <v>11.45</v>
      </c>
      <c r="R31" s="67"/>
      <c r="S31" s="27"/>
      <c r="T31" s="27"/>
      <c r="U31" s="27"/>
      <c r="V31" s="32">
        <f>SUM(S30+T30)-U30</f>
        <v>13.100000000000001</v>
      </c>
      <c r="W31" s="68"/>
      <c r="X31" s="32">
        <f>SUM(G30+L30+Q30+V30)</f>
        <v>48.125</v>
      </c>
      <c r="Y31" s="59"/>
    </row>
    <row r="32" spans="1:25" ht="12.75">
      <c r="A32" s="13">
        <v>214</v>
      </c>
      <c r="B32" s="13" t="s">
        <v>146</v>
      </c>
      <c r="C32" s="23" t="s">
        <v>13</v>
      </c>
      <c r="D32" s="27">
        <v>4.4</v>
      </c>
      <c r="E32" s="27">
        <v>8.525</v>
      </c>
      <c r="F32" s="27"/>
      <c r="G32" s="39">
        <f t="shared" si="0"/>
        <v>12.925</v>
      </c>
      <c r="H32" s="39"/>
      <c r="I32" s="27">
        <v>3.2</v>
      </c>
      <c r="J32" s="27">
        <v>7.225</v>
      </c>
      <c r="K32" s="27"/>
      <c r="L32" s="39">
        <f>SUM(I32+J32)-K32</f>
        <v>10.425</v>
      </c>
      <c r="M32" s="67"/>
      <c r="N32" s="27">
        <v>5.4</v>
      </c>
      <c r="O32" s="27">
        <v>5.8</v>
      </c>
      <c r="P32" s="27"/>
      <c r="Q32" s="39">
        <f>SUM(N32+O32)-P32</f>
        <v>11.2</v>
      </c>
      <c r="R32" s="67"/>
      <c r="S32" s="27">
        <v>5</v>
      </c>
      <c r="T32" s="27">
        <v>8.3</v>
      </c>
      <c r="U32" s="27"/>
      <c r="V32" s="39">
        <f>SUM(S32+T32)-U32</f>
        <v>13.3</v>
      </c>
      <c r="W32" s="67"/>
      <c r="X32" s="27">
        <f>SUM(G32+L32+Q32+V32)</f>
        <v>47.849999999999994</v>
      </c>
      <c r="Y32" s="59">
        <v>10</v>
      </c>
    </row>
    <row r="33" spans="1:25" ht="14.25">
      <c r="A33" s="18">
        <v>214</v>
      </c>
      <c r="B33" s="13" t="s">
        <v>147</v>
      </c>
      <c r="C33" s="23" t="s">
        <v>15</v>
      </c>
      <c r="D33" s="27"/>
      <c r="E33" s="27"/>
      <c r="F33" s="27"/>
      <c r="G33" s="39"/>
      <c r="H33" s="39"/>
      <c r="I33" s="22"/>
      <c r="J33" s="27"/>
      <c r="K33" s="27"/>
      <c r="L33" s="32">
        <f>SUM(I32+J32)-K32</f>
        <v>10.425</v>
      </c>
      <c r="M33" s="67"/>
      <c r="N33" s="27"/>
      <c r="O33" s="27"/>
      <c r="P33" s="27"/>
      <c r="Q33" s="32">
        <f>SUM(N32+O32)-P32</f>
        <v>11.2</v>
      </c>
      <c r="R33" s="67"/>
      <c r="S33" s="27"/>
      <c r="T33" s="27"/>
      <c r="U33" s="27"/>
      <c r="V33" s="32">
        <f>SUM(S32+T32)-U32</f>
        <v>13.3</v>
      </c>
      <c r="W33" s="68"/>
      <c r="X33" s="32">
        <f>SUM(G32+L32+Q32+V32)</f>
        <v>47.849999999999994</v>
      </c>
      <c r="Y33" s="59"/>
    </row>
    <row r="34" spans="1:25" ht="14.25">
      <c r="A34" s="13">
        <v>224</v>
      </c>
      <c r="B34" s="13" t="s">
        <v>165</v>
      </c>
      <c r="C34" s="23" t="s">
        <v>57</v>
      </c>
      <c r="D34" s="27">
        <v>4.2</v>
      </c>
      <c r="E34" s="27">
        <v>7.825</v>
      </c>
      <c r="F34" s="27"/>
      <c r="G34" s="39">
        <f t="shared" si="0"/>
        <v>12.025</v>
      </c>
      <c r="H34" s="39"/>
      <c r="I34" s="22">
        <v>5.1</v>
      </c>
      <c r="J34" s="27">
        <v>6.3</v>
      </c>
      <c r="K34" s="27"/>
      <c r="L34" s="39">
        <f>SUM(I34+J34)-K34</f>
        <v>11.399999999999999</v>
      </c>
      <c r="M34" s="67"/>
      <c r="N34" s="27">
        <v>5</v>
      </c>
      <c r="O34" s="27">
        <v>6.075</v>
      </c>
      <c r="P34" s="27"/>
      <c r="Q34" s="39">
        <f>SUM(N34+O34)-P34</f>
        <v>11.075</v>
      </c>
      <c r="R34" s="67"/>
      <c r="S34" s="27">
        <v>4.8</v>
      </c>
      <c r="T34" s="27">
        <v>8.025</v>
      </c>
      <c r="U34" s="27"/>
      <c r="V34" s="39">
        <f>SUM(S34+T34)-U34</f>
        <v>12.825</v>
      </c>
      <c r="W34" s="67"/>
      <c r="X34" s="27">
        <f>SUM(G34+L34+Q34+V34)</f>
        <v>47.325</v>
      </c>
      <c r="Y34" s="65">
        <v>11</v>
      </c>
    </row>
    <row r="35" spans="1:25" ht="12.75">
      <c r="A35" s="18">
        <v>224</v>
      </c>
      <c r="B35" s="13" t="s">
        <v>166</v>
      </c>
      <c r="C35" s="23" t="s">
        <v>59</v>
      </c>
      <c r="D35" s="27"/>
      <c r="E35" s="27"/>
      <c r="F35" s="27"/>
      <c r="G35" s="39"/>
      <c r="H35" s="39"/>
      <c r="I35" s="27"/>
      <c r="J35" s="27"/>
      <c r="K35" s="27"/>
      <c r="L35" s="32">
        <f>SUM(I34+J34)-K34</f>
        <v>11.399999999999999</v>
      </c>
      <c r="M35" s="67"/>
      <c r="N35" s="27"/>
      <c r="O35" s="27"/>
      <c r="P35" s="27"/>
      <c r="Q35" s="32">
        <f>SUM(N34+O34)-P34</f>
        <v>11.075</v>
      </c>
      <c r="R35" s="67"/>
      <c r="S35" s="27"/>
      <c r="T35" s="27"/>
      <c r="U35" s="27"/>
      <c r="V35" s="32">
        <f>SUM(S34+T34)-U34</f>
        <v>12.825</v>
      </c>
      <c r="W35" s="68"/>
      <c r="X35" s="32">
        <f>SUM(G34+L34+Q34+V34)</f>
        <v>47.325</v>
      </c>
      <c r="Y35" s="66"/>
    </row>
    <row r="36" spans="1:25" ht="12.75">
      <c r="A36" s="13">
        <v>216</v>
      </c>
      <c r="B36" s="13" t="s">
        <v>150</v>
      </c>
      <c r="C36" s="23" t="s">
        <v>13</v>
      </c>
      <c r="D36" s="27">
        <v>4.4</v>
      </c>
      <c r="E36" s="27">
        <v>8.275</v>
      </c>
      <c r="F36" s="27"/>
      <c r="G36" s="39">
        <f t="shared" si="0"/>
        <v>12.675</v>
      </c>
      <c r="H36" s="39"/>
      <c r="I36" s="27">
        <v>3.4</v>
      </c>
      <c r="J36" s="27">
        <v>7.95</v>
      </c>
      <c r="K36" s="27"/>
      <c r="L36" s="39">
        <f>SUM(I36+J36)-K36</f>
        <v>11.35</v>
      </c>
      <c r="M36" s="67"/>
      <c r="N36" s="27">
        <v>3.9</v>
      </c>
      <c r="O36" s="27">
        <v>7.35</v>
      </c>
      <c r="P36" s="27"/>
      <c r="Q36" s="39">
        <f>SUM(N36+O36)-P36</f>
        <v>11.25</v>
      </c>
      <c r="R36" s="67"/>
      <c r="S36" s="27">
        <v>4.5</v>
      </c>
      <c r="T36" s="27">
        <v>7.7</v>
      </c>
      <c r="U36" s="27">
        <v>0.3</v>
      </c>
      <c r="V36" s="39">
        <f>SUM(S36+T36)-U36</f>
        <v>11.899999999999999</v>
      </c>
      <c r="W36" s="67"/>
      <c r="X36" s="27">
        <f>SUM(G36+L36+Q36+V36)</f>
        <v>47.175</v>
      </c>
      <c r="Y36" s="66">
        <v>12</v>
      </c>
    </row>
    <row r="37" spans="1:25" ht="14.25">
      <c r="A37" s="18">
        <v>216</v>
      </c>
      <c r="B37" s="13" t="s">
        <v>151</v>
      </c>
      <c r="C37" s="23" t="s">
        <v>15</v>
      </c>
      <c r="D37" s="27"/>
      <c r="E37" s="27"/>
      <c r="F37" s="27"/>
      <c r="G37" s="39"/>
      <c r="H37" s="39"/>
      <c r="I37" s="22"/>
      <c r="J37" s="27"/>
      <c r="K37" s="27"/>
      <c r="L37" s="32">
        <f>SUM(I36+J36)-K36</f>
        <v>11.35</v>
      </c>
      <c r="M37" s="67"/>
      <c r="N37" s="27"/>
      <c r="O37" s="27"/>
      <c r="P37" s="27"/>
      <c r="Q37" s="32">
        <f>SUM(N36+O36)-P36</f>
        <v>11.25</v>
      </c>
      <c r="R37" s="67"/>
      <c r="S37" s="27"/>
      <c r="T37" s="27"/>
      <c r="U37" s="27"/>
      <c r="V37" s="32">
        <f>SUM(S36+T36)-U36</f>
        <v>11.899999999999999</v>
      </c>
      <c r="W37" s="68"/>
      <c r="X37" s="32">
        <f>SUM(G36+L36+Q36+V36)</f>
        <v>47.175</v>
      </c>
      <c r="Y37" s="66"/>
    </row>
    <row r="38" spans="1:25" ht="12.75">
      <c r="A38" s="13">
        <v>217</v>
      </c>
      <c r="B38" s="13" t="s">
        <v>152</v>
      </c>
      <c r="C38" s="23" t="s">
        <v>69</v>
      </c>
      <c r="D38" s="27">
        <v>4.6</v>
      </c>
      <c r="E38" s="27">
        <v>8.95</v>
      </c>
      <c r="F38" s="27"/>
      <c r="G38" s="39">
        <f t="shared" si="0"/>
        <v>13.549999999999999</v>
      </c>
      <c r="H38" s="39"/>
      <c r="I38" s="27">
        <v>3.1</v>
      </c>
      <c r="J38" s="27">
        <v>6.875</v>
      </c>
      <c r="K38" s="27"/>
      <c r="L38" s="39">
        <f>SUM(I38+J38)-K38</f>
        <v>9.975</v>
      </c>
      <c r="M38" s="67"/>
      <c r="N38" s="27">
        <v>4.3</v>
      </c>
      <c r="O38" s="27">
        <v>6.75</v>
      </c>
      <c r="P38" s="27">
        <v>0.1</v>
      </c>
      <c r="Q38" s="39">
        <f>SUM(N38+O38)-P38</f>
        <v>10.950000000000001</v>
      </c>
      <c r="R38" s="67"/>
      <c r="S38" s="27">
        <v>4.5</v>
      </c>
      <c r="T38" s="27">
        <v>7.3</v>
      </c>
      <c r="U38" s="27"/>
      <c r="V38" s="39">
        <f>SUM(S38+T38)-U38</f>
        <v>11.8</v>
      </c>
      <c r="W38" s="67"/>
      <c r="X38" s="27">
        <f>SUM(G38+L38+Q38+V38)</f>
        <v>46.275000000000006</v>
      </c>
      <c r="Y38" s="66">
        <v>13</v>
      </c>
    </row>
    <row r="39" spans="1:25" ht="14.25">
      <c r="A39" s="18">
        <v>217</v>
      </c>
      <c r="B39" s="13" t="s">
        <v>181</v>
      </c>
      <c r="C39" s="23" t="s">
        <v>71</v>
      </c>
      <c r="D39" s="27"/>
      <c r="E39" s="27"/>
      <c r="F39" s="27"/>
      <c r="G39" s="32">
        <f t="shared" si="0"/>
        <v>0</v>
      </c>
      <c r="H39" s="32"/>
      <c r="I39" s="22"/>
      <c r="J39" s="27"/>
      <c r="K39" s="27"/>
      <c r="L39" s="32">
        <f>SUM(I38+J38)-K38</f>
        <v>9.975</v>
      </c>
      <c r="M39" s="67"/>
      <c r="N39" s="27"/>
      <c r="O39" s="27"/>
      <c r="P39" s="27"/>
      <c r="Q39" s="32">
        <f>SUM(N38+O38)-P38</f>
        <v>10.950000000000001</v>
      </c>
      <c r="R39" s="67"/>
      <c r="S39" s="27"/>
      <c r="T39" s="27"/>
      <c r="U39" s="27"/>
      <c r="V39" s="32">
        <f>SUM(S38+T38)-U38</f>
        <v>11.8</v>
      </c>
      <c r="W39" s="68"/>
      <c r="X39" s="32">
        <f>SUM(G38+L38+Q38+V38)</f>
        <v>46.275000000000006</v>
      </c>
      <c r="Y39" s="66"/>
    </row>
    <row r="40" spans="1:25" ht="12.75">
      <c r="A40" s="13">
        <v>225</v>
      </c>
      <c r="B40" s="13" t="s">
        <v>167</v>
      </c>
      <c r="C40" s="23" t="s">
        <v>85</v>
      </c>
      <c r="D40" s="27">
        <v>4.2</v>
      </c>
      <c r="E40" s="27">
        <v>8.375</v>
      </c>
      <c r="F40" s="27"/>
      <c r="G40" s="39">
        <f t="shared" si="0"/>
        <v>12.575</v>
      </c>
      <c r="H40" s="39"/>
      <c r="I40" s="27">
        <v>1.9</v>
      </c>
      <c r="J40" s="27">
        <v>8.325</v>
      </c>
      <c r="K40" s="27"/>
      <c r="L40" s="39">
        <f>SUM(I40+J40)-K40</f>
        <v>10.225</v>
      </c>
      <c r="M40" s="67"/>
      <c r="N40" s="27">
        <v>3.4</v>
      </c>
      <c r="O40" s="27">
        <v>7.875</v>
      </c>
      <c r="P40" s="27"/>
      <c r="Q40" s="39">
        <f>SUM(N40+O40)-P40</f>
        <v>11.275</v>
      </c>
      <c r="R40" s="67"/>
      <c r="S40" s="27">
        <v>4.7</v>
      </c>
      <c r="T40" s="27">
        <v>6.925</v>
      </c>
      <c r="U40" s="27">
        <v>0.1</v>
      </c>
      <c r="V40" s="39">
        <f>SUM(S40+T40)-U40</f>
        <v>11.525</v>
      </c>
      <c r="W40" s="67"/>
      <c r="X40" s="27">
        <f>SUM(G40+L40+Q40+V40)</f>
        <v>45.599999999999994</v>
      </c>
      <c r="Y40" s="66">
        <v>14</v>
      </c>
    </row>
    <row r="41" spans="1:25" ht="14.25">
      <c r="A41" s="18">
        <v>225</v>
      </c>
      <c r="B41" s="13" t="s">
        <v>168</v>
      </c>
      <c r="C41" s="23" t="s">
        <v>87</v>
      </c>
      <c r="D41" s="27"/>
      <c r="E41" s="27"/>
      <c r="F41" s="27"/>
      <c r="G41" s="32">
        <f t="shared" si="0"/>
        <v>0</v>
      </c>
      <c r="H41" s="32"/>
      <c r="I41" s="22"/>
      <c r="J41" s="27"/>
      <c r="K41" s="27"/>
      <c r="L41" s="32">
        <f>SUM(I40+J40)-K40</f>
        <v>10.225</v>
      </c>
      <c r="M41" s="67"/>
      <c r="N41" s="27"/>
      <c r="O41" s="27"/>
      <c r="P41" s="27"/>
      <c r="Q41" s="32">
        <f>SUM(N40+O40)-P40</f>
        <v>11.275</v>
      </c>
      <c r="R41" s="67"/>
      <c r="S41" s="27"/>
      <c r="T41" s="27"/>
      <c r="U41" s="27"/>
      <c r="V41" s="32">
        <f>SUM(S40+T40)-U40</f>
        <v>11.525</v>
      </c>
      <c r="W41" s="68"/>
      <c r="X41" s="32">
        <f>SUM(G40+L40+Q40+V40)</f>
        <v>45.599999999999994</v>
      </c>
      <c r="Y41" s="66"/>
    </row>
    <row r="42" spans="1:25" ht="12.75">
      <c r="A42" s="13">
        <v>226</v>
      </c>
      <c r="B42" s="13" t="s">
        <v>169</v>
      </c>
      <c r="C42" s="23" t="s">
        <v>85</v>
      </c>
      <c r="D42" s="27">
        <v>4.2</v>
      </c>
      <c r="E42" s="27">
        <v>8.55</v>
      </c>
      <c r="F42" s="27"/>
      <c r="G42" s="39">
        <f t="shared" si="0"/>
        <v>12.75</v>
      </c>
      <c r="H42" s="39"/>
      <c r="I42" s="27">
        <v>2.5</v>
      </c>
      <c r="J42" s="27">
        <v>7.375</v>
      </c>
      <c r="K42" s="27"/>
      <c r="L42" s="39">
        <f>SUM(I42+J42)-K42</f>
        <v>9.875</v>
      </c>
      <c r="M42" s="67"/>
      <c r="N42" s="27">
        <v>4.8</v>
      </c>
      <c r="O42" s="27">
        <v>6.65</v>
      </c>
      <c r="P42" s="27"/>
      <c r="Q42" s="39">
        <f>SUM(N42+O42)-P42</f>
        <v>11.45</v>
      </c>
      <c r="R42" s="67"/>
      <c r="S42" s="27">
        <v>3.5</v>
      </c>
      <c r="T42" s="27">
        <v>7.8</v>
      </c>
      <c r="U42" s="27"/>
      <c r="V42" s="39">
        <f>SUM(S42+T42)-U42</f>
        <v>11.3</v>
      </c>
      <c r="W42" s="67"/>
      <c r="X42" s="27">
        <f>SUM(G42+L42+Q42+V42)</f>
        <v>45.375</v>
      </c>
      <c r="Y42" s="66">
        <v>15</v>
      </c>
    </row>
    <row r="43" spans="1:25" ht="14.25">
      <c r="A43" s="18">
        <v>226</v>
      </c>
      <c r="B43" s="13" t="s">
        <v>170</v>
      </c>
      <c r="C43" s="23" t="s">
        <v>87</v>
      </c>
      <c r="D43" s="27"/>
      <c r="E43" s="27"/>
      <c r="F43" s="27"/>
      <c r="G43" s="39"/>
      <c r="H43" s="39"/>
      <c r="I43" s="22"/>
      <c r="J43" s="27"/>
      <c r="K43" s="27"/>
      <c r="L43" s="32">
        <f>SUM(I42+J42)-K42</f>
        <v>9.875</v>
      </c>
      <c r="M43" s="67"/>
      <c r="N43" s="27"/>
      <c r="O43" s="27"/>
      <c r="P43" s="27"/>
      <c r="Q43" s="32">
        <f>SUM(N42+O42)-P42</f>
        <v>11.45</v>
      </c>
      <c r="R43" s="67"/>
      <c r="S43" s="27"/>
      <c r="T43" s="27"/>
      <c r="U43" s="27"/>
      <c r="V43" s="32">
        <f>SUM(S42+T42)-U42</f>
        <v>11.3</v>
      </c>
      <c r="W43" s="68"/>
      <c r="X43" s="32">
        <f>SUM(G42+L42+Q42+V42)</f>
        <v>45.375</v>
      </c>
      <c r="Y43" s="66"/>
    </row>
    <row r="44" spans="1:25" ht="14.25">
      <c r="A44" s="13">
        <v>208</v>
      </c>
      <c r="B44" s="13" t="s">
        <v>132</v>
      </c>
      <c r="C44" s="23" t="s">
        <v>127</v>
      </c>
      <c r="D44" s="27">
        <v>4.4</v>
      </c>
      <c r="E44" s="27">
        <v>6.8</v>
      </c>
      <c r="F44" s="27"/>
      <c r="G44" s="39">
        <f t="shared" si="0"/>
        <v>11.2</v>
      </c>
      <c r="H44" s="39"/>
      <c r="I44" s="22">
        <v>1.4</v>
      </c>
      <c r="J44" s="27">
        <v>5.45</v>
      </c>
      <c r="K44" s="27"/>
      <c r="L44" s="39">
        <f>SUM(I44+J44)-K44</f>
        <v>6.85</v>
      </c>
      <c r="M44" s="67"/>
      <c r="N44" s="27">
        <v>3.1</v>
      </c>
      <c r="O44" s="27">
        <v>4.875</v>
      </c>
      <c r="P44" s="27"/>
      <c r="Q44" s="39">
        <f>SUM(N44+O44)-P44</f>
        <v>7.975</v>
      </c>
      <c r="R44" s="67"/>
      <c r="S44" s="27">
        <v>3.3</v>
      </c>
      <c r="T44" s="27">
        <v>5.45</v>
      </c>
      <c r="U44" s="27"/>
      <c r="V44" s="39">
        <f>SUM(S44+T44)-U44</f>
        <v>8.75</v>
      </c>
      <c r="W44" s="67"/>
      <c r="X44" s="27">
        <f>SUM(G44+L44+Q44+V44)</f>
        <v>34.775</v>
      </c>
      <c r="Y44" s="66">
        <v>16</v>
      </c>
    </row>
    <row r="45" spans="1:25" ht="12.75">
      <c r="A45" s="18">
        <v>208</v>
      </c>
      <c r="B45" s="13" t="s">
        <v>133</v>
      </c>
      <c r="C45" s="23" t="s">
        <v>129</v>
      </c>
      <c r="D45" s="27"/>
      <c r="E45" s="27"/>
      <c r="F45" s="27"/>
      <c r="G45" s="32">
        <f t="shared" si="0"/>
        <v>0</v>
      </c>
      <c r="H45" s="32"/>
      <c r="I45" s="27"/>
      <c r="J45" s="27"/>
      <c r="K45" s="27"/>
      <c r="L45" s="32">
        <f>SUM(I44+J44)-K44</f>
        <v>6.85</v>
      </c>
      <c r="M45" s="67"/>
      <c r="N45" s="27"/>
      <c r="O45" s="27"/>
      <c r="P45" s="27"/>
      <c r="Q45" s="32">
        <f>SUM(N44+O44)-P44</f>
        <v>7.975</v>
      </c>
      <c r="R45" s="67"/>
      <c r="S45" s="27"/>
      <c r="T45" s="27"/>
      <c r="U45" s="27"/>
      <c r="V45" s="32">
        <f>SUM(S44+T44)-U44</f>
        <v>8.75</v>
      </c>
      <c r="W45" s="68"/>
      <c r="X45" s="32">
        <f>SUM(G44+L44+Q44+V44)</f>
        <v>34.775</v>
      </c>
      <c r="Y45" s="66"/>
    </row>
    <row r="46" spans="1:25" ht="14.25">
      <c r="A46" s="13">
        <v>206</v>
      </c>
      <c r="B46" s="13" t="s">
        <v>126</v>
      </c>
      <c r="C46" s="23" t="s">
        <v>127</v>
      </c>
      <c r="D46" s="27">
        <v>3.2</v>
      </c>
      <c r="E46" s="27">
        <v>7.125</v>
      </c>
      <c r="F46" s="27">
        <v>0.1</v>
      </c>
      <c r="G46" s="39">
        <f t="shared" si="0"/>
        <v>10.225</v>
      </c>
      <c r="H46" s="39"/>
      <c r="I46" s="22">
        <v>0.8</v>
      </c>
      <c r="J46" s="27">
        <v>2.18</v>
      </c>
      <c r="K46" s="27"/>
      <c r="L46" s="39">
        <f>SUM(I46+J46)-K46</f>
        <v>2.9800000000000004</v>
      </c>
      <c r="M46" s="67"/>
      <c r="N46" s="27">
        <v>3.1</v>
      </c>
      <c r="O46" s="27">
        <v>5.625</v>
      </c>
      <c r="P46" s="27"/>
      <c r="Q46" s="39">
        <f>SUM(N46+O46)-P46</f>
        <v>8.725</v>
      </c>
      <c r="R46" s="67"/>
      <c r="S46" s="27">
        <v>2.9</v>
      </c>
      <c r="T46" s="27">
        <v>6.025</v>
      </c>
      <c r="U46" s="27"/>
      <c r="V46" s="39">
        <f>SUM(S46+T46)-U46</f>
        <v>8.925</v>
      </c>
      <c r="W46" s="67"/>
      <c r="X46" s="27">
        <f>SUM(G46+L46+Q46+V46)</f>
        <v>30.855</v>
      </c>
      <c r="Y46" s="66">
        <v>17</v>
      </c>
    </row>
    <row r="47" spans="1:25" ht="12.75">
      <c r="A47" s="18">
        <v>206</v>
      </c>
      <c r="B47" s="13" t="s">
        <v>128</v>
      </c>
      <c r="C47" s="23" t="s">
        <v>129</v>
      </c>
      <c r="D47" s="27"/>
      <c r="E47" s="27"/>
      <c r="F47" s="27"/>
      <c r="G47" s="32">
        <f t="shared" si="0"/>
        <v>0</v>
      </c>
      <c r="H47" s="32"/>
      <c r="I47" s="27"/>
      <c r="J47" s="27"/>
      <c r="K47" s="27"/>
      <c r="L47" s="32">
        <f>SUM(I46+J46)-K46</f>
        <v>2.9800000000000004</v>
      </c>
      <c r="M47" s="67"/>
      <c r="N47" s="27"/>
      <c r="O47" s="27"/>
      <c r="P47" s="27"/>
      <c r="Q47" s="32">
        <f>SUM(N46+O46)-P46</f>
        <v>8.725</v>
      </c>
      <c r="R47" s="67"/>
      <c r="S47" s="27"/>
      <c r="T47" s="27"/>
      <c r="U47" s="27"/>
      <c r="V47" s="32">
        <f>SUM(S46+T46)-U46</f>
        <v>8.925</v>
      </c>
      <c r="W47" s="68"/>
      <c r="X47" s="32">
        <f>SUM(G46+L46+Q46+V46)</f>
        <v>30.855</v>
      </c>
      <c r="Y47" s="66"/>
    </row>
    <row r="48" spans="6:8" ht="12.75">
      <c r="F48" s="13"/>
      <c r="G48" s="17"/>
      <c r="H48" s="17"/>
    </row>
    <row r="49" spans="2:25" ht="15">
      <c r="B49" s="42" t="s">
        <v>104</v>
      </c>
      <c r="F49" s="13"/>
      <c r="G49" s="17"/>
      <c r="H49" s="17"/>
      <c r="R49" s="45" t="s">
        <v>105</v>
      </c>
      <c r="W49" s="45"/>
      <c r="X49" s="27"/>
      <c r="Y49" s="26"/>
    </row>
    <row r="50" spans="2:25" ht="15">
      <c r="B50" s="42"/>
      <c r="D50" s="26"/>
      <c r="E50" s="26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R50" s="45" t="s">
        <v>108</v>
      </c>
      <c r="S50" s="27"/>
      <c r="T50" s="27"/>
      <c r="W50" s="45"/>
      <c r="X50" s="27"/>
      <c r="Y50" s="26"/>
    </row>
    <row r="51" spans="2:25" ht="15">
      <c r="B51" s="42"/>
      <c r="D51" s="26"/>
      <c r="E51" s="26"/>
      <c r="F51" s="26"/>
      <c r="G51" s="27"/>
      <c r="H51" s="27"/>
      <c r="I51" s="27"/>
      <c r="J51" s="27"/>
      <c r="K51" s="27"/>
      <c r="L51" s="27"/>
      <c r="M51" s="27"/>
      <c r="N51" s="27"/>
      <c r="O51" s="27"/>
      <c r="P51" s="27"/>
      <c r="R51" s="45"/>
      <c r="S51" s="27"/>
      <c r="T51" s="27"/>
      <c r="W51" s="45"/>
      <c r="X51" s="27"/>
      <c r="Y51" s="26"/>
    </row>
    <row r="52" spans="2:23" ht="15">
      <c r="B52" s="42" t="s">
        <v>106</v>
      </c>
      <c r="F52" s="13"/>
      <c r="G52" s="17"/>
      <c r="H52" s="17"/>
      <c r="R52" s="48" t="s">
        <v>107</v>
      </c>
      <c r="W52" s="48"/>
    </row>
    <row r="53" spans="6:23" ht="15">
      <c r="F53" s="13"/>
      <c r="G53" s="17"/>
      <c r="H53" s="17"/>
      <c r="R53" s="45" t="s">
        <v>109</v>
      </c>
      <c r="W53" s="45"/>
    </row>
    <row r="54" spans="6:8" ht="12.75">
      <c r="F54" s="13"/>
      <c r="G54" s="17"/>
      <c r="H54" s="17"/>
    </row>
    <row r="55" spans="6:8" ht="12.75">
      <c r="F55" s="13"/>
      <c r="G55" s="17"/>
      <c r="H55" s="17"/>
    </row>
    <row r="56" spans="6:8" ht="12.75">
      <c r="F56" s="13"/>
      <c r="G56" s="17"/>
      <c r="H56" s="17"/>
    </row>
    <row r="57" spans="6:8" ht="12.75">
      <c r="F57" s="13"/>
      <c r="G57" s="17"/>
      <c r="H57" s="17"/>
    </row>
    <row r="58" spans="6:8" ht="12.75">
      <c r="F58" s="13"/>
      <c r="G58" s="17"/>
      <c r="H58" s="17"/>
    </row>
    <row r="59" spans="6:8" ht="12.75">
      <c r="F59" s="13"/>
      <c r="G59" s="17"/>
      <c r="H59" s="17"/>
    </row>
    <row r="60" spans="6:8" ht="12.75">
      <c r="F60" s="13"/>
      <c r="G60" s="17"/>
      <c r="H60" s="17"/>
    </row>
    <row r="61" spans="6:8" ht="12.75">
      <c r="F61" s="13"/>
      <c r="G61" s="17"/>
      <c r="H61" s="17"/>
    </row>
    <row r="62" spans="6:8" ht="12.75">
      <c r="F62" s="13"/>
      <c r="G62" s="17"/>
      <c r="H62" s="17"/>
    </row>
    <row r="63" spans="6:8" ht="12.75">
      <c r="F63" s="13"/>
      <c r="G63" s="17"/>
      <c r="H63" s="17"/>
    </row>
    <row r="64" spans="6:8" ht="12.75">
      <c r="F64" s="13"/>
      <c r="G64" s="17"/>
      <c r="H64" s="17"/>
    </row>
    <row r="65" spans="6:8" ht="12.75">
      <c r="F65" s="13"/>
      <c r="G65" s="17"/>
      <c r="H65" s="17"/>
    </row>
    <row r="66" spans="6:8" ht="12.75">
      <c r="F66" s="13"/>
      <c r="G66" s="17"/>
      <c r="H66" s="17"/>
    </row>
    <row r="67" spans="6:8" ht="12.75">
      <c r="F67" s="13"/>
      <c r="G67" s="17"/>
      <c r="H67" s="17"/>
    </row>
    <row r="68" spans="6:8" ht="12.75">
      <c r="F68" s="13"/>
      <c r="G68" s="17"/>
      <c r="H68" s="17"/>
    </row>
    <row r="69" spans="6:8" ht="12.75">
      <c r="F69" s="13"/>
      <c r="G69" s="17"/>
      <c r="H69" s="17"/>
    </row>
    <row r="70" spans="6:8" ht="12.75">
      <c r="F70" s="13"/>
      <c r="G70" s="17"/>
      <c r="H70" s="17"/>
    </row>
    <row r="71" spans="6:8" ht="12.75">
      <c r="F71" s="13"/>
      <c r="G71" s="17"/>
      <c r="H71" s="17"/>
    </row>
    <row r="72" spans="6:8" ht="12.75">
      <c r="F72" s="13"/>
      <c r="G72" s="17"/>
      <c r="H72" s="17"/>
    </row>
    <row r="73" spans="6:8" ht="12.75">
      <c r="F73" s="13"/>
      <c r="G73" s="17"/>
      <c r="H73" s="17"/>
    </row>
    <row r="74" spans="6:8" ht="12.75">
      <c r="F74" s="13"/>
      <c r="G74" s="17"/>
      <c r="H74" s="17"/>
    </row>
    <row r="75" spans="6:8" ht="12.75">
      <c r="F75" s="13"/>
      <c r="G75" s="17"/>
      <c r="H75" s="17"/>
    </row>
    <row r="76" spans="6:8" ht="12.75">
      <c r="F76" s="13"/>
      <c r="G76" s="17"/>
      <c r="H76" s="17"/>
    </row>
    <row r="77" spans="6:8" ht="12.75">
      <c r="F77" s="13"/>
      <c r="G77" s="17"/>
      <c r="H77" s="17"/>
    </row>
    <row r="78" spans="6:8" ht="12.75">
      <c r="F78" s="13"/>
      <c r="G78" s="17"/>
      <c r="H78" s="17"/>
    </row>
    <row r="79" spans="6:8" ht="12.75">
      <c r="F79" s="13"/>
      <c r="G79" s="17"/>
      <c r="H79" s="17"/>
    </row>
    <row r="80" spans="1:10" ht="12.75">
      <c r="A80" s="13"/>
      <c r="B80" s="13"/>
      <c r="C80" s="13"/>
      <c r="D80" s="13"/>
      <c r="E80" s="13"/>
      <c r="F80" s="13"/>
      <c r="G80" s="17"/>
      <c r="H80" s="17"/>
      <c r="I80" s="17"/>
      <c r="J80" s="17"/>
    </row>
    <row r="81" spans="1:10" ht="12.75">
      <c r="A81" s="13"/>
      <c r="B81" s="13"/>
      <c r="C81" s="13"/>
      <c r="D81" s="13"/>
      <c r="E81" s="13"/>
      <c r="F81" s="13"/>
      <c r="G81" s="17"/>
      <c r="H81" s="17"/>
      <c r="I81" s="17"/>
      <c r="J81" s="17"/>
    </row>
    <row r="82" spans="1:10" ht="12.75">
      <c r="A82" s="13"/>
      <c r="B82" s="13"/>
      <c r="C82" s="13"/>
      <c r="D82" s="13"/>
      <c r="E82" s="13"/>
      <c r="F82" s="13"/>
      <c r="G82" s="17"/>
      <c r="H82" s="17"/>
      <c r="I82" s="17"/>
      <c r="J82" s="17"/>
    </row>
    <row r="83" spans="1:10" ht="12.75">
      <c r="A83" s="13"/>
      <c r="B83" s="13"/>
      <c r="C83" s="13"/>
      <c r="D83" s="13"/>
      <c r="E83" s="13"/>
      <c r="F83" s="13"/>
      <c r="G83" s="17"/>
      <c r="H83" s="17"/>
      <c r="I83" s="17"/>
      <c r="J83" s="17"/>
    </row>
    <row r="84" spans="1:10" ht="12.75">
      <c r="A84" s="13"/>
      <c r="B84" s="13"/>
      <c r="C84" s="13"/>
      <c r="D84" s="13"/>
      <c r="E84" s="13"/>
      <c r="F84" s="13"/>
      <c r="G84" s="17"/>
      <c r="H84" s="17"/>
      <c r="I84" s="17"/>
      <c r="J84" s="17"/>
    </row>
    <row r="85" spans="1:10" ht="12.75">
      <c r="A85" s="13"/>
      <c r="B85" s="13"/>
      <c r="C85" s="13"/>
      <c r="D85" s="13"/>
      <c r="E85" s="13"/>
      <c r="F85" s="13"/>
      <c r="G85" s="17"/>
      <c r="H85" s="17"/>
      <c r="I85" s="17"/>
      <c r="J85" s="17"/>
    </row>
    <row r="86" spans="1:10" ht="12.75">
      <c r="A86" s="13"/>
      <c r="B86" s="13"/>
      <c r="C86" s="13"/>
      <c r="D86" s="13"/>
      <c r="E86" s="13"/>
      <c r="F86" s="13"/>
      <c r="G86" s="17"/>
      <c r="H86" s="17"/>
      <c r="I86" s="17"/>
      <c r="J86" s="17"/>
    </row>
    <row r="87" spans="1:10" ht="12.75">
      <c r="A87" s="13"/>
      <c r="B87" s="13"/>
      <c r="C87" s="13"/>
      <c r="D87" s="13"/>
      <c r="E87" s="13"/>
      <c r="F87" s="13"/>
      <c r="G87" s="17"/>
      <c r="H87" s="17"/>
      <c r="I87" s="17"/>
      <c r="J87" s="17"/>
    </row>
    <row r="88" spans="1:10" ht="12.75">
      <c r="A88" s="13"/>
      <c r="B88" s="13"/>
      <c r="C88" s="13"/>
      <c r="D88" s="13"/>
      <c r="E88" s="13"/>
      <c r="F88" s="13"/>
      <c r="G88" s="17"/>
      <c r="H88" s="17"/>
      <c r="I88" s="17"/>
      <c r="J88" s="17"/>
    </row>
    <row r="89" spans="1:10" ht="12.75">
      <c r="A89" s="13"/>
      <c r="B89" s="13"/>
      <c r="C89" s="13"/>
      <c r="D89" s="13"/>
      <c r="E89" s="13"/>
      <c r="F89" s="13"/>
      <c r="G89" s="17"/>
      <c r="H89" s="17"/>
      <c r="I89" s="17"/>
      <c r="J89" s="17"/>
    </row>
    <row r="90" spans="1:10" ht="12.75">
      <c r="A90" s="13"/>
      <c r="B90" s="13"/>
      <c r="C90" s="13"/>
      <c r="D90" s="13"/>
      <c r="E90" s="13"/>
      <c r="F90" s="13"/>
      <c r="G90" s="17"/>
      <c r="H90" s="17"/>
      <c r="I90" s="17"/>
      <c r="J90" s="17"/>
    </row>
    <row r="91" spans="1:10" ht="12.75">
      <c r="A91" s="13"/>
      <c r="B91" s="13"/>
      <c r="C91" s="13"/>
      <c r="D91" s="13"/>
      <c r="E91" s="13"/>
      <c r="F91" s="13"/>
      <c r="G91" s="17"/>
      <c r="H91" s="17"/>
      <c r="I91" s="17"/>
      <c r="J91" s="17"/>
    </row>
    <row r="92" spans="1:10" ht="12.75">
      <c r="A92" s="13"/>
      <c r="B92" s="13"/>
      <c r="C92" s="13"/>
      <c r="D92" s="13"/>
      <c r="E92" s="13"/>
      <c r="F92" s="13"/>
      <c r="G92" s="17"/>
      <c r="H92" s="17"/>
      <c r="I92" s="17"/>
      <c r="J92" s="17"/>
    </row>
    <row r="93" spans="1:10" ht="12.75">
      <c r="A93" s="13"/>
      <c r="B93" s="13"/>
      <c r="C93" s="13"/>
      <c r="D93" s="13"/>
      <c r="E93" s="13"/>
      <c r="F93" s="13"/>
      <c r="G93" s="17"/>
      <c r="H93" s="17"/>
      <c r="I93" s="17"/>
      <c r="J93" s="17"/>
    </row>
    <row r="94" spans="1:10" ht="12.75">
      <c r="A94" s="13"/>
      <c r="B94" s="13"/>
      <c r="C94" s="13"/>
      <c r="D94" s="13"/>
      <c r="E94" s="13"/>
      <c r="F94" s="13"/>
      <c r="G94" s="17"/>
      <c r="H94" s="17"/>
      <c r="I94" s="17"/>
      <c r="J94" s="17"/>
    </row>
    <row r="95" spans="1:10" ht="12.75">
      <c r="A95" s="13"/>
      <c r="B95" s="13"/>
      <c r="C95" s="13"/>
      <c r="D95" s="13"/>
      <c r="E95" s="13"/>
      <c r="I95" s="17"/>
      <c r="J95" s="17"/>
    </row>
    <row r="96" spans="1:10" ht="12.75">
      <c r="A96" s="13"/>
      <c r="B96" s="13"/>
      <c r="C96" s="13"/>
      <c r="D96" s="13"/>
      <c r="E96" s="13"/>
      <c r="F96" s="13"/>
      <c r="G96" s="17"/>
      <c r="H96" s="17"/>
      <c r="I96" s="17"/>
      <c r="J96" s="17"/>
    </row>
    <row r="97" spans="1:10" ht="12.75">
      <c r="A97" s="13"/>
      <c r="B97" s="13"/>
      <c r="C97" s="13"/>
      <c r="D97" s="13"/>
      <c r="E97" s="13"/>
      <c r="F97" s="13"/>
      <c r="G97" s="17"/>
      <c r="H97" s="17"/>
      <c r="I97" s="17"/>
      <c r="J97" s="17"/>
    </row>
    <row r="98" spans="1:10" ht="12.75">
      <c r="A98" s="13"/>
      <c r="B98" s="13"/>
      <c r="C98" s="13"/>
      <c r="D98" s="13"/>
      <c r="E98" s="13"/>
      <c r="F98" s="13"/>
      <c r="G98" s="17"/>
      <c r="H98" s="17"/>
      <c r="I98" s="17"/>
      <c r="J98" s="17"/>
    </row>
    <row r="99" spans="1:10" ht="12.75">
      <c r="A99" s="13"/>
      <c r="B99" s="13"/>
      <c r="C99" s="13"/>
      <c r="D99" s="13"/>
      <c r="E99" s="13"/>
      <c r="F99" s="13"/>
      <c r="G99" s="17"/>
      <c r="H99" s="17"/>
      <c r="I99" s="17"/>
      <c r="J99" s="17"/>
    </row>
    <row r="100" spans="1:10" ht="12.75">
      <c r="A100" s="13"/>
      <c r="B100" s="13"/>
      <c r="C100" s="13"/>
      <c r="D100" s="13"/>
      <c r="E100" s="13"/>
      <c r="F100" s="13"/>
      <c r="G100" s="17"/>
      <c r="H100" s="17"/>
      <c r="I100" s="17"/>
      <c r="J100" s="17"/>
    </row>
    <row r="101" spans="1:10" ht="12.75">
      <c r="A101" s="13"/>
      <c r="B101" s="13"/>
      <c r="C101" s="13"/>
      <c r="D101" s="13"/>
      <c r="E101" s="13"/>
      <c r="F101" s="13"/>
      <c r="G101" s="17"/>
      <c r="H101" s="17"/>
      <c r="I101" s="17"/>
      <c r="J101" s="17"/>
    </row>
    <row r="102" spans="1:10" ht="12.75">
      <c r="A102" s="13"/>
      <c r="B102" s="13"/>
      <c r="C102" s="13"/>
      <c r="D102" s="13"/>
      <c r="E102" s="13"/>
      <c r="F102" s="13"/>
      <c r="G102" s="17"/>
      <c r="H102" s="17"/>
      <c r="I102" s="17"/>
      <c r="J102" s="17"/>
    </row>
    <row r="103" spans="1:10" ht="12.75">
      <c r="A103" s="13"/>
      <c r="B103" s="13"/>
      <c r="C103" s="13"/>
      <c r="D103" s="13"/>
      <c r="E103" s="13"/>
      <c r="F103" s="13"/>
      <c r="G103" s="17"/>
      <c r="H103" s="17"/>
      <c r="I103" s="17"/>
      <c r="J103" s="17"/>
    </row>
    <row r="104" spans="1:10" ht="12.75">
      <c r="A104" s="13"/>
      <c r="B104" s="13"/>
      <c r="C104" s="13"/>
      <c r="D104" s="13"/>
      <c r="E104" s="13"/>
      <c r="F104" s="13"/>
      <c r="G104" s="17"/>
      <c r="H104" s="17"/>
      <c r="I104" s="17"/>
      <c r="J104" s="17"/>
    </row>
    <row r="105" spans="1:10" ht="12.75">
      <c r="A105" s="13"/>
      <c r="B105" s="13"/>
      <c r="C105" s="13"/>
      <c r="D105" s="13"/>
      <c r="E105" s="13"/>
      <c r="F105" s="13"/>
      <c r="G105" s="17"/>
      <c r="H105" s="17"/>
      <c r="I105" s="17"/>
      <c r="J105" s="17"/>
    </row>
    <row r="106" spans="1:10" ht="12.75">
      <c r="A106" s="13"/>
      <c r="B106" s="13"/>
      <c r="C106" s="13"/>
      <c r="D106" s="13"/>
      <c r="E106" s="13"/>
      <c r="F106" s="13"/>
      <c r="G106" s="17"/>
      <c r="H106" s="17"/>
      <c r="I106" s="17"/>
      <c r="J106" s="17"/>
    </row>
    <row r="107" spans="1:10" ht="12.75">
      <c r="A107" s="13"/>
      <c r="B107" s="13"/>
      <c r="C107" s="13"/>
      <c r="D107" s="13"/>
      <c r="E107" s="13"/>
      <c r="F107" s="13"/>
      <c r="G107" s="17"/>
      <c r="H107" s="17"/>
      <c r="I107" s="17"/>
      <c r="J107" s="17"/>
    </row>
    <row r="108" spans="1:10" ht="12.75">
      <c r="A108" s="13"/>
      <c r="B108" s="13"/>
      <c r="C108" s="13"/>
      <c r="D108" s="13"/>
      <c r="E108" s="13"/>
      <c r="F108" s="13"/>
      <c r="G108" s="17"/>
      <c r="H108" s="17"/>
      <c r="I108" s="17"/>
      <c r="J108" s="17"/>
    </row>
    <row r="109" spans="1:10" ht="12.75">
      <c r="A109" s="13"/>
      <c r="B109" s="13"/>
      <c r="C109" s="13"/>
      <c r="D109" s="13"/>
      <c r="E109" s="13"/>
      <c r="F109" s="13"/>
      <c r="G109" s="17"/>
      <c r="H109" s="17"/>
      <c r="I109" s="17"/>
      <c r="J109" s="17"/>
    </row>
    <row r="110" spans="1:10" ht="12.75">
      <c r="A110" s="13"/>
      <c r="B110" s="13"/>
      <c r="C110" s="20"/>
      <c r="D110" s="13"/>
      <c r="E110" s="13"/>
      <c r="F110" s="13"/>
      <c r="G110" s="17"/>
      <c r="H110" s="17"/>
      <c r="I110" s="17"/>
      <c r="J110" s="17"/>
    </row>
    <row r="111" spans="1:10" ht="12.75">
      <c r="A111" s="13"/>
      <c r="B111" s="13"/>
      <c r="C111" s="20"/>
      <c r="D111" s="13"/>
      <c r="E111" s="13"/>
      <c r="F111" s="13"/>
      <c r="G111" s="17"/>
      <c r="H111" s="17"/>
      <c r="I111" s="17"/>
      <c r="J111" s="17"/>
    </row>
    <row r="112" spans="1:10" ht="12.75">
      <c r="A112" s="13"/>
      <c r="B112" s="13"/>
      <c r="C112" s="20"/>
      <c r="D112" s="13"/>
      <c r="E112" s="13"/>
      <c r="F112" s="13"/>
      <c r="G112" s="17"/>
      <c r="H112" s="17"/>
      <c r="I112" s="17"/>
      <c r="J112" s="17"/>
    </row>
    <row r="113" spans="1:10" ht="12.75">
      <c r="A113" s="13"/>
      <c r="B113" s="13"/>
      <c r="C113" s="20"/>
      <c r="D113" s="13"/>
      <c r="E113" s="13"/>
      <c r="F113" s="13"/>
      <c r="G113" s="17"/>
      <c r="H113" s="17"/>
      <c r="I113" s="17"/>
      <c r="J113" s="17"/>
    </row>
    <row r="114" spans="1:10" ht="12.75">
      <c r="A114" s="13"/>
      <c r="B114" s="13"/>
      <c r="C114" s="20"/>
      <c r="D114" s="13"/>
      <c r="E114" s="13"/>
      <c r="F114" s="13"/>
      <c r="G114" s="17"/>
      <c r="H114" s="17"/>
      <c r="I114" s="17"/>
      <c r="J114" s="17"/>
    </row>
    <row r="115" spans="1:10" ht="12.75">
      <c r="A115" s="13"/>
      <c r="B115" s="13"/>
      <c r="C115" s="20"/>
      <c r="D115" s="13"/>
      <c r="E115" s="13"/>
      <c r="F115" s="13"/>
      <c r="G115" s="17"/>
      <c r="H115" s="17"/>
      <c r="I115" s="17"/>
      <c r="J115" s="17"/>
    </row>
    <row r="116" spans="1:10" ht="12.75">
      <c r="A116" s="13"/>
      <c r="B116" s="13"/>
      <c r="C116" s="20"/>
      <c r="D116" s="13"/>
      <c r="E116" s="13"/>
      <c r="F116" s="13"/>
      <c r="G116" s="17"/>
      <c r="H116" s="17"/>
      <c r="I116" s="17"/>
      <c r="J116" s="17"/>
    </row>
    <row r="117" spans="1:10" ht="12.75">
      <c r="A117" s="13"/>
      <c r="B117" s="13"/>
      <c r="C117" s="20"/>
      <c r="D117" s="13"/>
      <c r="E117" s="13"/>
      <c r="F117" s="13"/>
      <c r="G117" s="17"/>
      <c r="H117" s="17"/>
      <c r="I117" s="17"/>
      <c r="J117" s="17"/>
    </row>
    <row r="118" spans="1:10" ht="12.75">
      <c r="A118" s="13"/>
      <c r="B118" s="13"/>
      <c r="C118" s="20"/>
      <c r="D118" s="13"/>
      <c r="E118" s="13"/>
      <c r="F118" s="13"/>
      <c r="G118" s="17"/>
      <c r="H118" s="17"/>
      <c r="I118" s="17"/>
      <c r="J118" s="17"/>
    </row>
    <row r="119" spans="1:10" ht="12.75">
      <c r="A119" s="13"/>
      <c r="B119" s="13"/>
      <c r="C119" s="20"/>
      <c r="D119" s="13"/>
      <c r="E119" s="13"/>
      <c r="F119" s="13"/>
      <c r="G119" s="17"/>
      <c r="H119" s="17"/>
      <c r="I119" s="17"/>
      <c r="J119" s="17"/>
    </row>
    <row r="120" spans="1:10" ht="12.75">
      <c r="A120" s="13"/>
      <c r="B120" s="13"/>
      <c r="C120" s="20"/>
      <c r="D120" s="13"/>
      <c r="E120" s="13"/>
      <c r="F120" s="13"/>
      <c r="G120" s="17"/>
      <c r="H120" s="17"/>
      <c r="I120" s="17"/>
      <c r="J120" s="17"/>
    </row>
    <row r="121" spans="1:10" ht="12.75">
      <c r="A121" s="13"/>
      <c r="B121" s="13"/>
      <c r="C121" s="20"/>
      <c r="D121" s="13"/>
      <c r="E121" s="13"/>
      <c r="F121" s="13"/>
      <c r="G121" s="17"/>
      <c r="H121" s="17"/>
      <c r="I121" s="17"/>
      <c r="J121" s="17"/>
    </row>
    <row r="122" spans="1:10" ht="12.75">
      <c r="A122" s="13"/>
      <c r="B122" s="13"/>
      <c r="C122" s="20"/>
      <c r="D122" s="13"/>
      <c r="E122" s="13"/>
      <c r="F122" s="13"/>
      <c r="G122" s="17"/>
      <c r="H122" s="17"/>
      <c r="I122" s="17"/>
      <c r="J122" s="17"/>
    </row>
    <row r="123" spans="1:10" ht="12.75">
      <c r="A123" s="13"/>
      <c r="B123" s="13"/>
      <c r="C123" s="20"/>
      <c r="D123" s="13"/>
      <c r="E123" s="13"/>
      <c r="F123" s="13"/>
      <c r="G123" s="17"/>
      <c r="H123" s="17"/>
      <c r="I123" s="17"/>
      <c r="J123" s="17"/>
    </row>
    <row r="124" spans="1:10" ht="12.75">
      <c r="A124" s="13"/>
      <c r="B124" s="13"/>
      <c r="C124" s="20"/>
      <c r="D124" s="13"/>
      <c r="E124" s="13"/>
      <c r="F124" s="13"/>
      <c r="G124" s="17"/>
      <c r="H124" s="17"/>
      <c r="I124" s="17"/>
      <c r="J124" s="17"/>
    </row>
    <row r="125" spans="1:10" ht="12.75">
      <c r="A125" s="13"/>
      <c r="B125" s="13"/>
      <c r="C125" s="20"/>
      <c r="D125" s="13"/>
      <c r="E125" s="13"/>
      <c r="F125" s="13"/>
      <c r="G125" s="17"/>
      <c r="H125" s="17"/>
      <c r="I125" s="17"/>
      <c r="J125" s="17"/>
    </row>
    <row r="126" spans="1:10" ht="12.75">
      <c r="A126" s="13"/>
      <c r="B126" s="13"/>
      <c r="C126" s="20"/>
      <c r="D126" s="13"/>
      <c r="E126" s="13"/>
      <c r="F126" s="13"/>
      <c r="G126" s="17"/>
      <c r="H126" s="17"/>
      <c r="I126" s="17"/>
      <c r="J126" s="17"/>
    </row>
    <row r="127" spans="1:10" ht="12.75">
      <c r="A127" s="13"/>
      <c r="B127" s="13"/>
      <c r="C127" s="20"/>
      <c r="D127" s="13"/>
      <c r="E127" s="13"/>
      <c r="F127" s="13"/>
      <c r="G127" s="17"/>
      <c r="H127" s="17"/>
      <c r="I127" s="17"/>
      <c r="J127" s="17"/>
    </row>
    <row r="128" spans="1:10" ht="12.75">
      <c r="A128" s="13"/>
      <c r="B128" s="13"/>
      <c r="C128" s="20"/>
      <c r="D128" s="13"/>
      <c r="E128" s="13"/>
      <c r="F128" s="13"/>
      <c r="G128" s="17"/>
      <c r="H128" s="17"/>
      <c r="I128" s="17"/>
      <c r="J128" s="17"/>
    </row>
    <row r="129" spans="1:10" ht="12.75">
      <c r="A129" s="13"/>
      <c r="B129" s="13"/>
      <c r="C129" s="20"/>
      <c r="D129" s="13"/>
      <c r="E129" s="13"/>
      <c r="F129" s="13"/>
      <c r="G129" s="17"/>
      <c r="H129" s="17"/>
      <c r="I129" s="17"/>
      <c r="J129" s="17"/>
    </row>
    <row r="130" spans="1:10" ht="12.75">
      <c r="A130" s="13"/>
      <c r="B130" s="13"/>
      <c r="C130" s="20"/>
      <c r="D130" s="13"/>
      <c r="E130" s="13"/>
      <c r="F130" s="13"/>
      <c r="G130" s="17"/>
      <c r="H130" s="17"/>
      <c r="I130" s="17"/>
      <c r="J130" s="17"/>
    </row>
    <row r="131" spans="1:10" ht="12.75">
      <c r="A131" s="13"/>
      <c r="B131" s="13"/>
      <c r="C131" s="20"/>
      <c r="D131" s="13"/>
      <c r="E131" s="13"/>
      <c r="F131" s="13"/>
      <c r="G131" s="17"/>
      <c r="H131" s="17"/>
      <c r="I131" s="17"/>
      <c r="J131" s="17"/>
    </row>
    <row r="132" spans="1:10" ht="12.75">
      <c r="A132" s="13"/>
      <c r="B132" s="13"/>
      <c r="C132" s="20"/>
      <c r="D132" s="13"/>
      <c r="E132" s="13"/>
      <c r="F132" s="13"/>
      <c r="G132" s="17"/>
      <c r="H132" s="17"/>
      <c r="I132" s="17"/>
      <c r="J132" s="17"/>
    </row>
    <row r="133" spans="1:10" ht="12.75">
      <c r="A133" s="13"/>
      <c r="B133" s="13"/>
      <c r="C133" s="13"/>
      <c r="D133" s="13"/>
      <c r="E133" s="13"/>
      <c r="F133" s="13"/>
      <c r="G133" s="17"/>
      <c r="H133" s="17"/>
      <c r="I133" s="17"/>
      <c r="J133" s="17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</sheetData>
  <mergeCells count="1">
    <mergeCell ref="C9:X9"/>
  </mergeCells>
  <printOptions horizontalCentered="1"/>
  <pageMargins left="0.7874015748031497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6"/>
  <sheetViews>
    <sheetView workbookViewId="0" topLeftCell="A1">
      <selection activeCell="M13" sqref="M13"/>
    </sheetView>
  </sheetViews>
  <sheetFormatPr defaultColWidth="9.140625" defaultRowHeight="12.75"/>
  <cols>
    <col min="1" max="1" width="4.28125" style="0" customWidth="1"/>
    <col min="2" max="2" width="21.421875" style="0" customWidth="1"/>
    <col min="4" max="8" width="6.7109375" style="10" customWidth="1"/>
    <col min="9" max="9" width="6.7109375" style="0" customWidth="1"/>
    <col min="10" max="10" width="9.421875" style="0" customWidth="1"/>
    <col min="11" max="11" width="6.140625" style="0" customWidth="1"/>
  </cols>
  <sheetData>
    <row r="1" spans="4:6" ht="15" customHeight="1">
      <c r="D1" s="35"/>
      <c r="F1" s="1" t="s">
        <v>0</v>
      </c>
    </row>
    <row r="2" spans="4:6" ht="15" customHeight="1">
      <c r="D2" s="35"/>
      <c r="F2" s="1" t="s">
        <v>110</v>
      </c>
    </row>
    <row r="3" spans="4:6" ht="23.25">
      <c r="D3" s="36"/>
      <c r="F3" s="4" t="s">
        <v>111</v>
      </c>
    </row>
    <row r="4" spans="4:6" ht="23.25">
      <c r="D4" s="36"/>
      <c r="F4" s="4" t="s">
        <v>112</v>
      </c>
    </row>
    <row r="5" spans="1:6" ht="20.25">
      <c r="A5" s="6"/>
      <c r="D5" s="37"/>
      <c r="F5" s="38" t="s">
        <v>1</v>
      </c>
    </row>
    <row r="6" spans="1:6" ht="20.25">
      <c r="A6" s="6"/>
      <c r="D6" s="37"/>
      <c r="F6" s="38" t="s">
        <v>2</v>
      </c>
    </row>
    <row r="7" spans="2:10" ht="15.75">
      <c r="B7" s="49" t="s">
        <v>4</v>
      </c>
      <c r="C7" s="9"/>
      <c r="J7" s="1" t="s">
        <v>3</v>
      </c>
    </row>
    <row r="8" spans="2:10" ht="15.75">
      <c r="B8" s="49" t="s">
        <v>6</v>
      </c>
      <c r="C8" s="9"/>
      <c r="J8" s="1" t="s">
        <v>5</v>
      </c>
    </row>
    <row r="9" spans="4:8" ht="38.25" customHeight="1">
      <c r="D9" s="71" t="s">
        <v>183</v>
      </c>
      <c r="E9" s="70"/>
      <c r="F9" s="70"/>
      <c r="G9" s="70"/>
      <c r="H9" s="70"/>
    </row>
    <row r="10" spans="1:4" ht="19.5" customHeight="1">
      <c r="A10" s="11" t="s">
        <v>7</v>
      </c>
      <c r="B10" s="12" t="s">
        <v>8</v>
      </c>
      <c r="C10" s="13" t="s">
        <v>9</v>
      </c>
      <c r="D10" s="16"/>
    </row>
    <row r="11" spans="1:11" ht="14.25" customHeight="1">
      <c r="A11" s="11"/>
      <c r="B11" s="12" t="s">
        <v>10</v>
      </c>
      <c r="C11" s="13" t="s">
        <v>11</v>
      </c>
      <c r="D11" s="41"/>
      <c r="E11" s="27"/>
      <c r="F11" s="27"/>
      <c r="G11" s="27"/>
      <c r="H11" s="27"/>
      <c r="I11" s="26"/>
      <c r="K11" s="60"/>
    </row>
    <row r="12" spans="1:11" ht="15" customHeight="1">
      <c r="A12" s="13">
        <v>173</v>
      </c>
      <c r="B12" s="13" t="s">
        <v>40</v>
      </c>
      <c r="C12" s="61" t="s">
        <v>41</v>
      </c>
      <c r="D12" s="39">
        <v>14</v>
      </c>
      <c r="E12" s="39"/>
      <c r="F12" s="39"/>
      <c r="G12" s="39">
        <v>15.25</v>
      </c>
      <c r="H12" s="39">
        <v>14.05</v>
      </c>
      <c r="I12" s="39">
        <v>13.3</v>
      </c>
      <c r="J12" s="27"/>
      <c r="K12" s="60"/>
    </row>
    <row r="13" spans="1:11" ht="15" customHeight="1">
      <c r="A13" s="18">
        <v>173</v>
      </c>
      <c r="B13" s="17" t="s">
        <v>42</v>
      </c>
      <c r="C13" s="62" t="s">
        <v>43</v>
      </c>
      <c r="D13" s="27"/>
      <c r="E13" s="27"/>
      <c r="F13" s="27"/>
      <c r="G13" s="32"/>
      <c r="H13" s="27"/>
      <c r="I13" s="27"/>
      <c r="J13" s="32"/>
      <c r="K13" s="60"/>
    </row>
    <row r="14" spans="1:11" ht="15" customHeight="1">
      <c r="A14" s="13">
        <v>174</v>
      </c>
      <c r="B14" s="13" t="s">
        <v>44</v>
      </c>
      <c r="C14" s="23" t="s">
        <v>41</v>
      </c>
      <c r="D14" s="39"/>
      <c r="E14" s="39">
        <v>13.1</v>
      </c>
      <c r="F14" s="39">
        <v>13.3</v>
      </c>
      <c r="G14" s="39">
        <v>15.6</v>
      </c>
      <c r="H14" s="39"/>
      <c r="I14" s="39"/>
      <c r="J14" s="27"/>
      <c r="K14" s="60"/>
    </row>
    <row r="15" spans="1:11" ht="15" customHeight="1">
      <c r="A15" s="18">
        <v>174</v>
      </c>
      <c r="B15" s="17" t="s">
        <v>45</v>
      </c>
      <c r="C15" s="24" t="s">
        <v>43</v>
      </c>
      <c r="D15" s="27"/>
      <c r="E15" s="27"/>
      <c r="F15" s="27"/>
      <c r="G15" s="32"/>
      <c r="H15" s="27"/>
      <c r="I15" s="27"/>
      <c r="J15" s="32"/>
      <c r="K15" s="60"/>
    </row>
    <row r="16" spans="1:11" ht="15" customHeight="1">
      <c r="A16" s="13">
        <v>175</v>
      </c>
      <c r="B16" s="13" t="s">
        <v>46</v>
      </c>
      <c r="C16" s="23" t="s">
        <v>41</v>
      </c>
      <c r="D16" s="39">
        <v>14</v>
      </c>
      <c r="E16" s="39">
        <v>12.3</v>
      </c>
      <c r="F16" s="39">
        <v>13.4</v>
      </c>
      <c r="G16" s="39"/>
      <c r="H16" s="39">
        <v>13.55</v>
      </c>
      <c r="I16" s="39">
        <v>13.5</v>
      </c>
      <c r="J16" s="27"/>
      <c r="K16" s="60"/>
    </row>
    <row r="17" spans="1:11" ht="15" customHeight="1">
      <c r="A17" s="18">
        <v>175</v>
      </c>
      <c r="B17" s="17" t="s">
        <v>47</v>
      </c>
      <c r="C17" s="24" t="s">
        <v>43</v>
      </c>
      <c r="D17" s="27"/>
      <c r="E17" s="27"/>
      <c r="F17" s="27"/>
      <c r="G17" s="32"/>
      <c r="H17" s="27"/>
      <c r="I17" s="27"/>
      <c r="J17" s="32"/>
      <c r="K17" s="60"/>
    </row>
    <row r="18" spans="1:11" ht="19.5" customHeight="1">
      <c r="A18" s="18"/>
      <c r="B18" s="10"/>
      <c r="C18" s="24"/>
      <c r="D18" s="27">
        <f aca="true" t="shared" si="0" ref="D18:I18">SUM(D12+D14+D16)</f>
        <v>28</v>
      </c>
      <c r="E18" s="27">
        <f t="shared" si="0"/>
        <v>25.4</v>
      </c>
      <c r="F18" s="27">
        <f t="shared" si="0"/>
        <v>26.700000000000003</v>
      </c>
      <c r="G18" s="27">
        <f t="shared" si="0"/>
        <v>30.85</v>
      </c>
      <c r="H18" s="27">
        <f t="shared" si="0"/>
        <v>27.6</v>
      </c>
      <c r="I18" s="27">
        <f t="shared" si="0"/>
        <v>26.8</v>
      </c>
      <c r="J18" s="40">
        <f>SUM(D18:I18)</f>
        <v>165.35</v>
      </c>
      <c r="K18" s="60">
        <v>1</v>
      </c>
    </row>
    <row r="19" spans="1:11" ht="19.5" customHeight="1">
      <c r="A19" s="18"/>
      <c r="B19" s="13"/>
      <c r="C19" s="23"/>
      <c r="D19" s="27"/>
      <c r="E19" s="27"/>
      <c r="F19" s="27"/>
      <c r="G19" s="27"/>
      <c r="H19" s="27"/>
      <c r="I19" s="27"/>
      <c r="J19" s="40"/>
      <c r="K19" s="60"/>
    </row>
    <row r="20" spans="1:11" ht="15" customHeight="1">
      <c r="A20" s="13">
        <v>194</v>
      </c>
      <c r="B20" s="13" t="s">
        <v>92</v>
      </c>
      <c r="C20" s="61" t="s">
        <v>115</v>
      </c>
      <c r="D20" s="39">
        <v>12.9</v>
      </c>
      <c r="E20" s="39">
        <v>12.5</v>
      </c>
      <c r="F20" s="39">
        <v>13.5</v>
      </c>
      <c r="G20" s="39">
        <v>15.9</v>
      </c>
      <c r="H20" s="39">
        <v>12.7</v>
      </c>
      <c r="I20" s="39"/>
      <c r="J20" s="27"/>
      <c r="K20" s="60"/>
    </row>
    <row r="21" spans="1:11" ht="15" customHeight="1">
      <c r="A21" s="18">
        <v>194</v>
      </c>
      <c r="B21" t="s">
        <v>93</v>
      </c>
      <c r="C21" s="63" t="s">
        <v>94</v>
      </c>
      <c r="D21" s="27"/>
      <c r="E21" s="27"/>
      <c r="F21" s="27"/>
      <c r="G21" s="32"/>
      <c r="H21" s="27"/>
      <c r="I21" s="27"/>
      <c r="J21" s="32"/>
      <c r="K21" s="60"/>
    </row>
    <row r="22" spans="1:11" ht="15" customHeight="1">
      <c r="A22" s="13">
        <v>195</v>
      </c>
      <c r="B22" s="13" t="s">
        <v>95</v>
      </c>
      <c r="C22" s="23" t="s">
        <v>115</v>
      </c>
      <c r="D22" s="39"/>
      <c r="E22" s="39">
        <v>13.4</v>
      </c>
      <c r="F22" s="39">
        <v>13</v>
      </c>
      <c r="G22" s="39">
        <v>14.6</v>
      </c>
      <c r="H22" s="39">
        <v>12.8</v>
      </c>
      <c r="I22" s="39">
        <v>11.8</v>
      </c>
      <c r="J22" s="27"/>
      <c r="K22" s="60"/>
    </row>
    <row r="23" spans="1:11" ht="15" customHeight="1">
      <c r="A23" s="18">
        <v>195</v>
      </c>
      <c r="B23" t="s">
        <v>96</v>
      </c>
      <c r="C23" s="25" t="s">
        <v>94</v>
      </c>
      <c r="D23" s="27"/>
      <c r="E23" s="27"/>
      <c r="F23" s="27"/>
      <c r="G23" s="32"/>
      <c r="H23" s="27"/>
      <c r="I23" s="27"/>
      <c r="J23" s="32"/>
      <c r="K23" s="60"/>
    </row>
    <row r="24" spans="1:11" ht="15" customHeight="1">
      <c r="A24" s="13">
        <v>196</v>
      </c>
      <c r="B24" s="13" t="s">
        <v>97</v>
      </c>
      <c r="C24" s="23" t="s">
        <v>115</v>
      </c>
      <c r="D24" s="39">
        <v>13.2</v>
      </c>
      <c r="E24" s="39"/>
      <c r="F24" s="39"/>
      <c r="G24" s="39"/>
      <c r="H24" s="39"/>
      <c r="I24" s="39">
        <v>12.3</v>
      </c>
      <c r="J24" s="27"/>
      <c r="K24" s="60"/>
    </row>
    <row r="25" spans="1:11" ht="15" customHeight="1">
      <c r="A25" s="18">
        <v>196</v>
      </c>
      <c r="B25" t="s">
        <v>98</v>
      </c>
      <c r="C25" s="25" t="s">
        <v>94</v>
      </c>
      <c r="D25" s="27"/>
      <c r="E25" s="27"/>
      <c r="F25" s="27"/>
      <c r="G25" s="32"/>
      <c r="H25" s="27"/>
      <c r="I25" s="27"/>
      <c r="J25" s="32"/>
      <c r="K25" s="60"/>
    </row>
    <row r="26" spans="4:11" ht="19.5" customHeight="1">
      <c r="D26" s="27">
        <f aca="true" t="shared" si="1" ref="D26:I26">SUM(D20+D22+D24)</f>
        <v>26.1</v>
      </c>
      <c r="E26" s="27">
        <f t="shared" si="1"/>
        <v>25.9</v>
      </c>
      <c r="F26" s="27">
        <f t="shared" si="1"/>
        <v>26.5</v>
      </c>
      <c r="G26" s="27">
        <f t="shared" si="1"/>
        <v>30.5</v>
      </c>
      <c r="H26" s="27">
        <f t="shared" si="1"/>
        <v>25.5</v>
      </c>
      <c r="I26" s="27">
        <f t="shared" si="1"/>
        <v>24.1</v>
      </c>
      <c r="J26" s="40">
        <f>SUM(D26:I26)</f>
        <v>158.6</v>
      </c>
      <c r="K26" s="60">
        <v>2</v>
      </c>
    </row>
    <row r="27" spans="1:11" ht="19.5" customHeight="1">
      <c r="A27" s="18"/>
      <c r="B27" s="13"/>
      <c r="C27" s="23"/>
      <c r="D27" s="27"/>
      <c r="E27" s="27"/>
      <c r="F27" s="27"/>
      <c r="G27" s="32"/>
      <c r="H27" s="27"/>
      <c r="I27" s="27"/>
      <c r="J27" s="32"/>
      <c r="K27" s="60"/>
    </row>
    <row r="28" spans="1:11" ht="15" customHeight="1">
      <c r="A28" s="13">
        <v>169</v>
      </c>
      <c r="B28" s="13" t="s">
        <v>32</v>
      </c>
      <c r="C28" s="61" t="s">
        <v>29</v>
      </c>
      <c r="D28" s="39">
        <v>13.25</v>
      </c>
      <c r="E28" s="39"/>
      <c r="F28" s="39"/>
      <c r="G28" s="39">
        <v>13.95</v>
      </c>
      <c r="H28" s="39">
        <v>12.9</v>
      </c>
      <c r="I28" s="39">
        <v>13</v>
      </c>
      <c r="J28" s="27"/>
      <c r="K28" s="60"/>
    </row>
    <row r="29" spans="1:11" ht="15" customHeight="1">
      <c r="A29" s="18">
        <v>169</v>
      </c>
      <c r="B29" s="13" t="s">
        <v>33</v>
      </c>
      <c r="C29" s="62" t="s">
        <v>31</v>
      </c>
      <c r="D29" s="27"/>
      <c r="E29" s="27"/>
      <c r="F29" s="27"/>
      <c r="G29" s="32"/>
      <c r="H29" s="27"/>
      <c r="I29" s="27"/>
      <c r="J29" s="32"/>
      <c r="K29" s="60"/>
    </row>
    <row r="30" spans="1:11" ht="15" customHeight="1">
      <c r="A30" s="13">
        <v>170</v>
      </c>
      <c r="B30" s="13" t="s">
        <v>34</v>
      </c>
      <c r="C30" s="23" t="s">
        <v>29</v>
      </c>
      <c r="D30" s="39">
        <v>12.5</v>
      </c>
      <c r="E30" s="39">
        <v>12.9</v>
      </c>
      <c r="F30" s="39">
        <v>13.2</v>
      </c>
      <c r="G30" s="39">
        <v>13.95</v>
      </c>
      <c r="H30" s="39">
        <v>12.7</v>
      </c>
      <c r="I30" s="39">
        <v>12.6</v>
      </c>
      <c r="J30" s="27"/>
      <c r="K30" s="60"/>
    </row>
    <row r="31" spans="1:11" ht="15" customHeight="1">
      <c r="A31" s="18">
        <v>170</v>
      </c>
      <c r="B31" t="s">
        <v>35</v>
      </c>
      <c r="C31" s="24" t="s">
        <v>31</v>
      </c>
      <c r="D31" s="27"/>
      <c r="E31" s="27"/>
      <c r="F31" s="27"/>
      <c r="G31" s="32"/>
      <c r="H31" s="27"/>
      <c r="I31" s="27"/>
      <c r="J31" s="32"/>
      <c r="K31" s="60"/>
    </row>
    <row r="32" spans="1:11" ht="15" customHeight="1">
      <c r="A32" s="13">
        <v>172</v>
      </c>
      <c r="B32" s="13" t="s">
        <v>38</v>
      </c>
      <c r="C32" s="23" t="s">
        <v>29</v>
      </c>
      <c r="D32" s="39"/>
      <c r="E32" s="39">
        <v>11.3</v>
      </c>
      <c r="F32" s="39">
        <v>12.9</v>
      </c>
      <c r="G32" s="39"/>
      <c r="H32" s="39"/>
      <c r="I32" s="39"/>
      <c r="J32" s="27"/>
      <c r="K32" s="60"/>
    </row>
    <row r="33" spans="1:11" ht="15" customHeight="1">
      <c r="A33" s="18">
        <v>172</v>
      </c>
      <c r="B33" t="s">
        <v>39</v>
      </c>
      <c r="C33" s="24" t="s">
        <v>31</v>
      </c>
      <c r="D33" s="27"/>
      <c r="E33" s="27"/>
      <c r="F33" s="27"/>
      <c r="G33" s="32"/>
      <c r="H33" s="27"/>
      <c r="I33" s="27"/>
      <c r="J33" s="32"/>
      <c r="K33" s="60"/>
    </row>
    <row r="34" spans="1:11" ht="19.5" customHeight="1">
      <c r="A34" s="18"/>
      <c r="C34" s="24"/>
      <c r="D34" s="27">
        <f aca="true" t="shared" si="2" ref="D34:I34">SUM(D28+D30+D32)</f>
        <v>25.75</v>
      </c>
      <c r="E34" s="27">
        <f t="shared" si="2"/>
        <v>24.200000000000003</v>
      </c>
      <c r="F34" s="27">
        <f t="shared" si="2"/>
        <v>26.1</v>
      </c>
      <c r="G34" s="27">
        <f t="shared" si="2"/>
        <v>27.9</v>
      </c>
      <c r="H34" s="27">
        <f t="shared" si="2"/>
        <v>25.6</v>
      </c>
      <c r="I34" s="27">
        <f t="shared" si="2"/>
        <v>25.6</v>
      </c>
      <c r="J34" s="40">
        <f>SUM(D34:I34)</f>
        <v>155.15</v>
      </c>
      <c r="K34" s="60">
        <v>3</v>
      </c>
    </row>
    <row r="35" spans="1:11" ht="19.5" customHeight="1">
      <c r="A35" s="19"/>
      <c r="B35" s="13"/>
      <c r="C35" s="23"/>
      <c r="D35" s="27"/>
      <c r="E35" s="27"/>
      <c r="F35" s="27"/>
      <c r="G35" s="27"/>
      <c r="H35" s="27"/>
      <c r="I35" s="27"/>
      <c r="J35" s="40"/>
      <c r="K35" s="60"/>
    </row>
    <row r="36" spans="1:11" ht="15" customHeight="1">
      <c r="A36" s="13">
        <v>188</v>
      </c>
      <c r="B36" s="13" t="s">
        <v>76</v>
      </c>
      <c r="C36" s="61" t="s">
        <v>77</v>
      </c>
      <c r="D36" s="39">
        <v>13.35</v>
      </c>
      <c r="E36" s="39"/>
      <c r="F36" s="39"/>
      <c r="G36" s="39">
        <v>14.55</v>
      </c>
      <c r="H36" s="39"/>
      <c r="I36" s="39"/>
      <c r="J36" s="27"/>
      <c r="K36" s="60"/>
    </row>
    <row r="37" spans="1:11" ht="15" customHeight="1">
      <c r="A37" s="18">
        <v>188</v>
      </c>
      <c r="B37" s="13" t="s">
        <v>78</v>
      </c>
      <c r="C37" s="61" t="s">
        <v>79</v>
      </c>
      <c r="D37" s="27"/>
      <c r="E37" s="27"/>
      <c r="F37" s="27"/>
      <c r="G37" s="32"/>
      <c r="H37" s="27"/>
      <c r="I37" s="27"/>
      <c r="J37" s="32"/>
      <c r="K37" s="60"/>
    </row>
    <row r="38" spans="1:11" ht="15" customHeight="1">
      <c r="A38" s="13">
        <v>189</v>
      </c>
      <c r="B38" s="13" t="s">
        <v>80</v>
      </c>
      <c r="C38" s="23" t="s">
        <v>77</v>
      </c>
      <c r="D38" s="39">
        <v>12.6</v>
      </c>
      <c r="E38" s="39">
        <v>11.9</v>
      </c>
      <c r="F38" s="39">
        <v>12.2</v>
      </c>
      <c r="G38" s="39"/>
      <c r="H38" s="39">
        <v>12.2</v>
      </c>
      <c r="I38" s="39">
        <v>12.2</v>
      </c>
      <c r="J38" s="27"/>
      <c r="K38" s="60"/>
    </row>
    <row r="39" spans="1:11" ht="15" customHeight="1">
      <c r="A39" s="18">
        <v>189</v>
      </c>
      <c r="B39" s="13" t="s">
        <v>81</v>
      </c>
      <c r="C39" s="23" t="s">
        <v>79</v>
      </c>
      <c r="D39" s="27"/>
      <c r="E39" s="27"/>
      <c r="F39" s="27"/>
      <c r="G39" s="32"/>
      <c r="H39" s="27"/>
      <c r="I39" s="27"/>
      <c r="J39" s="32"/>
      <c r="K39" s="60"/>
    </row>
    <row r="40" spans="1:11" ht="15" customHeight="1">
      <c r="A40" s="13">
        <v>190</v>
      </c>
      <c r="B40" s="13" t="s">
        <v>82</v>
      </c>
      <c r="C40" s="23" t="s">
        <v>77</v>
      </c>
      <c r="D40" s="39"/>
      <c r="E40" s="39">
        <v>11.7</v>
      </c>
      <c r="F40" s="39">
        <v>13</v>
      </c>
      <c r="G40" s="39">
        <v>14.5</v>
      </c>
      <c r="H40" s="39">
        <v>12.4</v>
      </c>
      <c r="I40" s="39">
        <v>12.9</v>
      </c>
      <c r="J40" s="27"/>
      <c r="K40" s="60"/>
    </row>
    <row r="41" spans="1:11" ht="15" customHeight="1">
      <c r="A41" s="19">
        <v>190</v>
      </c>
      <c r="B41" s="13" t="s">
        <v>83</v>
      </c>
      <c r="C41" s="23" t="s">
        <v>79</v>
      </c>
      <c r="D41" s="27"/>
      <c r="E41" s="27"/>
      <c r="F41" s="27"/>
      <c r="G41" s="32"/>
      <c r="H41" s="27"/>
      <c r="I41" s="27"/>
      <c r="J41" s="32"/>
      <c r="K41" s="60"/>
    </row>
    <row r="42" spans="1:11" ht="19.5" customHeight="1">
      <c r="A42" s="19"/>
      <c r="B42" s="13"/>
      <c r="C42" s="23"/>
      <c r="D42" s="27">
        <f aca="true" t="shared" si="3" ref="D42:I42">SUM(D36+D38+D40)</f>
        <v>25.95</v>
      </c>
      <c r="E42" s="27">
        <f t="shared" si="3"/>
        <v>23.6</v>
      </c>
      <c r="F42" s="27">
        <f t="shared" si="3"/>
        <v>25.2</v>
      </c>
      <c r="G42" s="27">
        <f t="shared" si="3"/>
        <v>29.05</v>
      </c>
      <c r="H42" s="27">
        <f t="shared" si="3"/>
        <v>24.6</v>
      </c>
      <c r="I42" s="27">
        <f t="shared" si="3"/>
        <v>25.1</v>
      </c>
      <c r="J42" s="40">
        <f>SUM(D42:I42)</f>
        <v>153.5</v>
      </c>
      <c r="K42" s="60">
        <v>4</v>
      </c>
    </row>
    <row r="43" spans="1:11" ht="19.5" customHeight="1">
      <c r="A43" s="19"/>
      <c r="B43" s="13"/>
      <c r="C43" s="23"/>
      <c r="D43" s="27"/>
      <c r="E43" s="27"/>
      <c r="F43" s="27"/>
      <c r="G43" s="27"/>
      <c r="H43" s="27"/>
      <c r="I43" s="27"/>
      <c r="J43" s="40"/>
      <c r="K43" s="60"/>
    </row>
    <row r="44" spans="1:11" ht="19.5" customHeight="1">
      <c r="A44" s="19"/>
      <c r="B44" s="13"/>
      <c r="C44" s="23"/>
      <c r="D44" s="27"/>
      <c r="E44" s="27"/>
      <c r="F44" s="27"/>
      <c r="G44" s="27"/>
      <c r="H44" s="27"/>
      <c r="I44" s="27"/>
      <c r="J44" s="40"/>
      <c r="K44" s="60"/>
    </row>
    <row r="45" spans="1:11" ht="13.5" customHeight="1">
      <c r="A45" s="18"/>
      <c r="C45" s="25"/>
      <c r="D45" s="27"/>
      <c r="E45" s="27"/>
      <c r="F45" s="27"/>
      <c r="G45" s="27"/>
      <c r="H45" s="27"/>
      <c r="I45" s="27"/>
      <c r="J45" s="40"/>
      <c r="K45" s="60"/>
    </row>
    <row r="46" spans="1:11" ht="15" customHeight="1">
      <c r="A46" s="13">
        <v>179</v>
      </c>
      <c r="B46" s="13" t="s">
        <v>56</v>
      </c>
      <c r="C46" s="61" t="s">
        <v>57</v>
      </c>
      <c r="D46" s="39"/>
      <c r="E46" s="39">
        <v>12.5</v>
      </c>
      <c r="F46" s="39">
        <v>12.7</v>
      </c>
      <c r="G46" s="39">
        <v>13</v>
      </c>
      <c r="H46" s="39"/>
      <c r="I46" s="39">
        <v>13.15</v>
      </c>
      <c r="J46" s="27"/>
      <c r="K46" s="60"/>
    </row>
    <row r="47" spans="1:11" ht="15" customHeight="1">
      <c r="A47" s="18">
        <v>179</v>
      </c>
      <c r="B47" s="13" t="s">
        <v>58</v>
      </c>
      <c r="C47" s="61" t="s">
        <v>59</v>
      </c>
      <c r="D47" s="27"/>
      <c r="E47" s="27"/>
      <c r="F47" s="27"/>
      <c r="G47" s="32"/>
      <c r="H47" s="27"/>
      <c r="I47" s="27"/>
      <c r="J47" s="32"/>
      <c r="K47" s="60"/>
    </row>
    <row r="48" spans="1:11" ht="15" customHeight="1">
      <c r="A48" s="13">
        <v>180</v>
      </c>
      <c r="B48" s="13" t="s">
        <v>60</v>
      </c>
      <c r="C48" s="23" t="s">
        <v>57</v>
      </c>
      <c r="D48" s="39">
        <v>12.75</v>
      </c>
      <c r="E48" s="39"/>
      <c r="F48" s="39"/>
      <c r="G48" s="39">
        <v>13.45</v>
      </c>
      <c r="H48" s="39">
        <v>12.05</v>
      </c>
      <c r="I48" s="39">
        <v>12.4</v>
      </c>
      <c r="J48" s="27"/>
      <c r="K48" s="60"/>
    </row>
    <row r="49" spans="1:11" ht="15" customHeight="1">
      <c r="A49" s="18">
        <v>180</v>
      </c>
      <c r="B49" s="13" t="s">
        <v>61</v>
      </c>
      <c r="C49" s="23" t="s">
        <v>59</v>
      </c>
      <c r="D49" s="27"/>
      <c r="E49" s="27"/>
      <c r="F49" s="27"/>
      <c r="G49" s="32"/>
      <c r="H49" s="27"/>
      <c r="I49" s="27"/>
      <c r="J49" s="32"/>
      <c r="K49" s="60"/>
    </row>
    <row r="50" spans="1:11" ht="15" customHeight="1">
      <c r="A50" s="13">
        <v>181</v>
      </c>
      <c r="B50" s="13" t="s">
        <v>62</v>
      </c>
      <c r="C50" s="23" t="s">
        <v>57</v>
      </c>
      <c r="D50" s="39">
        <v>13</v>
      </c>
      <c r="E50" s="39">
        <v>13.1</v>
      </c>
      <c r="F50" s="39">
        <v>12.3</v>
      </c>
      <c r="G50" s="39"/>
      <c r="H50" s="39">
        <v>12.4</v>
      </c>
      <c r="I50" s="39"/>
      <c r="J50" s="27"/>
      <c r="K50" s="60"/>
    </row>
    <row r="51" spans="1:11" ht="15" customHeight="1">
      <c r="A51" s="18">
        <v>181</v>
      </c>
      <c r="B51" s="13" t="s">
        <v>63</v>
      </c>
      <c r="C51" s="23" t="s">
        <v>59</v>
      </c>
      <c r="D51" s="27"/>
      <c r="E51" s="27"/>
      <c r="F51" s="27"/>
      <c r="G51" s="32"/>
      <c r="H51" s="27"/>
      <c r="I51" s="27"/>
      <c r="J51" s="32"/>
      <c r="K51" s="60"/>
    </row>
    <row r="52" spans="1:11" ht="19.5" customHeight="1">
      <c r="A52" s="18"/>
      <c r="B52" s="13"/>
      <c r="C52" s="23"/>
      <c r="D52" s="27">
        <f aca="true" t="shared" si="4" ref="D52:I52">SUM(D46+D48+D50)</f>
        <v>25.75</v>
      </c>
      <c r="E52" s="27">
        <f t="shared" si="4"/>
        <v>25.6</v>
      </c>
      <c r="F52" s="27">
        <f t="shared" si="4"/>
        <v>25</v>
      </c>
      <c r="G52" s="27">
        <f t="shared" si="4"/>
        <v>26.45</v>
      </c>
      <c r="H52" s="27">
        <f t="shared" si="4"/>
        <v>24.450000000000003</v>
      </c>
      <c r="I52" s="27">
        <f t="shared" si="4"/>
        <v>25.55</v>
      </c>
      <c r="J52" s="40">
        <f>SUM(D52:I52)</f>
        <v>152.8</v>
      </c>
      <c r="K52" s="60">
        <v>5</v>
      </c>
    </row>
    <row r="53" ht="19.5" customHeight="1"/>
    <row r="54" spans="1:11" ht="15" customHeight="1">
      <c r="A54" s="13">
        <v>163</v>
      </c>
      <c r="B54" s="13" t="s">
        <v>16</v>
      </c>
      <c r="C54" s="61" t="s">
        <v>13</v>
      </c>
      <c r="D54" s="39">
        <v>12.7</v>
      </c>
      <c r="E54" s="39">
        <v>12.3</v>
      </c>
      <c r="F54" s="39">
        <v>13.2</v>
      </c>
      <c r="G54" s="39">
        <v>13.45</v>
      </c>
      <c r="H54" s="39"/>
      <c r="I54" s="39">
        <v>12.6</v>
      </c>
      <c r="J54" s="27"/>
      <c r="K54" s="60"/>
    </row>
    <row r="55" spans="1:11" ht="15" customHeight="1">
      <c r="A55" s="18">
        <v>163</v>
      </c>
      <c r="B55" s="13" t="s">
        <v>17</v>
      </c>
      <c r="C55" s="61" t="s">
        <v>15</v>
      </c>
      <c r="D55" s="27"/>
      <c r="E55" s="27"/>
      <c r="F55" s="27"/>
      <c r="G55" s="32"/>
      <c r="H55" s="27"/>
      <c r="I55" s="27"/>
      <c r="J55" s="32"/>
      <c r="K55" s="60"/>
    </row>
    <row r="56" spans="1:11" ht="15" customHeight="1">
      <c r="A56" s="13">
        <v>164</v>
      </c>
      <c r="B56" s="13" t="s">
        <v>18</v>
      </c>
      <c r="C56" s="23" t="s">
        <v>13</v>
      </c>
      <c r="D56" s="39"/>
      <c r="E56" s="39"/>
      <c r="F56" s="39">
        <v>12.6</v>
      </c>
      <c r="G56" s="39">
        <v>13.5</v>
      </c>
      <c r="H56" s="39">
        <v>12.6</v>
      </c>
      <c r="I56" s="39"/>
      <c r="J56" s="27"/>
      <c r="K56" s="60"/>
    </row>
    <row r="57" spans="1:11" ht="15" customHeight="1">
      <c r="A57" s="18">
        <v>164</v>
      </c>
      <c r="B57" s="13" t="s">
        <v>19</v>
      </c>
      <c r="C57" s="23" t="s">
        <v>15</v>
      </c>
      <c r="D57" s="27"/>
      <c r="E57" s="27"/>
      <c r="F57" s="27"/>
      <c r="G57" s="32"/>
      <c r="H57" s="27"/>
      <c r="I57" s="27"/>
      <c r="J57" s="32"/>
      <c r="K57" s="60"/>
    </row>
    <row r="58" spans="1:11" ht="15" customHeight="1">
      <c r="A58" s="13">
        <v>165</v>
      </c>
      <c r="B58" s="13" t="s">
        <v>20</v>
      </c>
      <c r="C58" s="23" t="s">
        <v>13</v>
      </c>
      <c r="D58" s="39">
        <v>12.4</v>
      </c>
      <c r="E58" s="39">
        <v>12.4</v>
      </c>
      <c r="F58" s="39"/>
      <c r="G58" s="39"/>
      <c r="H58" s="39">
        <v>10.6</v>
      </c>
      <c r="I58" s="39">
        <v>12.9</v>
      </c>
      <c r="J58" s="27"/>
      <c r="K58" s="60"/>
    </row>
    <row r="59" spans="1:11" ht="15" customHeight="1">
      <c r="A59" s="18">
        <v>165</v>
      </c>
      <c r="B59" s="13" t="s">
        <v>21</v>
      </c>
      <c r="C59" s="23" t="s">
        <v>15</v>
      </c>
      <c r="D59" s="27"/>
      <c r="E59" s="27"/>
      <c r="F59" s="27"/>
      <c r="G59" s="32"/>
      <c r="H59" s="27"/>
      <c r="I59" s="27"/>
      <c r="J59" s="32"/>
      <c r="K59" s="60"/>
    </row>
    <row r="60" spans="1:11" ht="19.5" customHeight="1">
      <c r="A60" s="18"/>
      <c r="B60" s="13"/>
      <c r="C60" s="23"/>
      <c r="D60" s="27">
        <f aca="true" t="shared" si="5" ref="D60:I60">SUM(D54+D56+D58)</f>
        <v>25.1</v>
      </c>
      <c r="E60" s="27">
        <f t="shared" si="5"/>
        <v>24.700000000000003</v>
      </c>
      <c r="F60" s="27">
        <f t="shared" si="5"/>
        <v>25.799999999999997</v>
      </c>
      <c r="G60" s="27">
        <f t="shared" si="5"/>
        <v>26.95</v>
      </c>
      <c r="H60" s="27">
        <f t="shared" si="5"/>
        <v>23.2</v>
      </c>
      <c r="I60" s="27">
        <f t="shared" si="5"/>
        <v>25.5</v>
      </c>
      <c r="J60" s="40">
        <f>SUM(D60:I60)</f>
        <v>151.25</v>
      </c>
      <c r="K60" s="60">
        <v>6</v>
      </c>
    </row>
    <row r="61" spans="1:11" ht="19.5" customHeight="1">
      <c r="A61" s="19"/>
      <c r="B61" s="13"/>
      <c r="C61" s="23"/>
      <c r="D61" s="27"/>
      <c r="E61" s="27"/>
      <c r="F61" s="27"/>
      <c r="G61" s="27"/>
      <c r="H61" s="27"/>
      <c r="I61" s="27"/>
      <c r="J61" s="40"/>
      <c r="K61" s="60"/>
    </row>
    <row r="62" spans="1:11" ht="15" customHeight="1">
      <c r="A62" s="13">
        <v>191</v>
      </c>
      <c r="B62" s="13" t="s">
        <v>84</v>
      </c>
      <c r="C62" s="61" t="s">
        <v>85</v>
      </c>
      <c r="D62" s="39">
        <v>12.4</v>
      </c>
      <c r="E62" s="39">
        <v>10.2</v>
      </c>
      <c r="F62" s="39">
        <v>11</v>
      </c>
      <c r="G62" s="39"/>
      <c r="H62" s="39">
        <v>12.5</v>
      </c>
      <c r="I62" s="39">
        <v>11.5</v>
      </c>
      <c r="J62" s="27"/>
      <c r="K62" s="60"/>
    </row>
    <row r="63" spans="1:11" ht="15" customHeight="1">
      <c r="A63" s="18">
        <v>191</v>
      </c>
      <c r="B63" s="13" t="s">
        <v>86</v>
      </c>
      <c r="C63" s="61" t="s">
        <v>87</v>
      </c>
      <c r="D63" s="27"/>
      <c r="E63" s="27"/>
      <c r="F63" s="27"/>
      <c r="G63" s="32"/>
      <c r="H63" s="27"/>
      <c r="I63" s="27"/>
      <c r="J63" s="32"/>
      <c r="K63" s="60"/>
    </row>
    <row r="64" spans="1:11" ht="15" customHeight="1">
      <c r="A64" s="13">
        <v>192</v>
      </c>
      <c r="B64" s="13" t="s">
        <v>88</v>
      </c>
      <c r="C64" s="23" t="s">
        <v>85</v>
      </c>
      <c r="D64" s="39">
        <v>13</v>
      </c>
      <c r="E64" s="39">
        <v>11.4</v>
      </c>
      <c r="F64" s="39">
        <v>12.4</v>
      </c>
      <c r="G64" s="39">
        <v>14.15</v>
      </c>
      <c r="H64" s="39">
        <v>12.05</v>
      </c>
      <c r="I64" s="39">
        <v>12.1</v>
      </c>
      <c r="J64" s="27"/>
      <c r="K64" s="60"/>
    </row>
    <row r="65" spans="1:11" ht="15" customHeight="1">
      <c r="A65" s="18">
        <v>192</v>
      </c>
      <c r="B65" s="13" t="s">
        <v>89</v>
      </c>
      <c r="C65" s="23" t="s">
        <v>87</v>
      </c>
      <c r="D65" s="27"/>
      <c r="E65" s="27"/>
      <c r="F65" s="27"/>
      <c r="G65" s="32"/>
      <c r="H65" s="27"/>
      <c r="I65" s="27"/>
      <c r="J65" s="32"/>
      <c r="K65" s="60"/>
    </row>
    <row r="66" spans="1:11" ht="15" customHeight="1">
      <c r="A66" s="13">
        <v>193</v>
      </c>
      <c r="B66" s="13" t="s">
        <v>90</v>
      </c>
      <c r="C66" s="23" t="s">
        <v>85</v>
      </c>
      <c r="D66" s="39"/>
      <c r="E66" s="39"/>
      <c r="F66" s="39"/>
      <c r="G66" s="39">
        <v>14.5</v>
      </c>
      <c r="H66" s="39"/>
      <c r="I66" s="39"/>
      <c r="J66" s="27"/>
      <c r="K66" s="60"/>
    </row>
    <row r="67" spans="1:11" ht="15" customHeight="1">
      <c r="A67" s="18">
        <v>193</v>
      </c>
      <c r="B67" s="13" t="s">
        <v>91</v>
      </c>
      <c r="C67" s="23" t="s">
        <v>87</v>
      </c>
      <c r="D67" s="27"/>
      <c r="E67" s="27"/>
      <c r="F67" s="27"/>
      <c r="G67" s="32"/>
      <c r="H67" s="27"/>
      <c r="I67" s="27"/>
      <c r="J67" s="32"/>
      <c r="K67" s="60"/>
    </row>
    <row r="68" spans="1:11" ht="19.5" customHeight="1">
      <c r="A68" s="18"/>
      <c r="B68" s="13"/>
      <c r="C68" s="23"/>
      <c r="D68" s="27">
        <f aca="true" t="shared" si="6" ref="D68:I68">SUM(D62+D64+D66)</f>
        <v>25.4</v>
      </c>
      <c r="E68" s="27">
        <f t="shared" si="6"/>
        <v>21.6</v>
      </c>
      <c r="F68" s="27">
        <f t="shared" si="6"/>
        <v>23.4</v>
      </c>
      <c r="G68" s="27">
        <f t="shared" si="6"/>
        <v>28.65</v>
      </c>
      <c r="H68" s="27">
        <f t="shared" si="6"/>
        <v>24.55</v>
      </c>
      <c r="I68" s="27">
        <f t="shared" si="6"/>
        <v>23.6</v>
      </c>
      <c r="J68" s="40">
        <f>SUM(D68:I68)</f>
        <v>147.20000000000002</v>
      </c>
      <c r="K68" s="60">
        <v>7</v>
      </c>
    </row>
    <row r="69" spans="1:11" ht="19.5" customHeight="1">
      <c r="A69" s="18"/>
      <c r="B69" s="13"/>
      <c r="C69" s="23"/>
      <c r="D69" s="27"/>
      <c r="E69" s="27"/>
      <c r="F69" s="27"/>
      <c r="G69" s="27"/>
      <c r="H69" s="27"/>
      <c r="I69" s="27"/>
      <c r="J69" s="40"/>
      <c r="K69" s="60"/>
    </row>
    <row r="70" spans="1:11" ht="15" customHeight="1">
      <c r="A70" s="13">
        <v>185</v>
      </c>
      <c r="B70" s="13" t="s">
        <v>68</v>
      </c>
      <c r="C70" s="61" t="s">
        <v>69</v>
      </c>
      <c r="D70" s="39"/>
      <c r="E70" s="39"/>
      <c r="F70" s="39"/>
      <c r="G70" s="39"/>
      <c r="H70" s="39">
        <v>12.4</v>
      </c>
      <c r="I70" s="39"/>
      <c r="J70" s="27"/>
      <c r="K70" s="60"/>
    </row>
    <row r="71" spans="1:11" ht="15" customHeight="1">
      <c r="A71" s="18">
        <v>185</v>
      </c>
      <c r="B71" s="13" t="s">
        <v>70</v>
      </c>
      <c r="C71" s="61" t="s">
        <v>71</v>
      </c>
      <c r="D71" s="27"/>
      <c r="E71" s="27"/>
      <c r="F71" s="27"/>
      <c r="G71" s="32"/>
      <c r="H71" s="27"/>
      <c r="I71" s="27"/>
      <c r="J71" s="32"/>
      <c r="K71" s="60"/>
    </row>
    <row r="72" spans="1:11" ht="15" customHeight="1">
      <c r="A72" s="13">
        <v>186</v>
      </c>
      <c r="B72" s="13" t="s">
        <v>72</v>
      </c>
      <c r="C72" s="23" t="s">
        <v>69</v>
      </c>
      <c r="D72" s="39">
        <v>11.65</v>
      </c>
      <c r="E72" s="39">
        <v>10.3</v>
      </c>
      <c r="F72" s="39">
        <v>12.5</v>
      </c>
      <c r="G72" s="39">
        <v>13.3</v>
      </c>
      <c r="H72" s="39">
        <v>12.6</v>
      </c>
      <c r="I72" s="39">
        <v>12.8</v>
      </c>
      <c r="J72" s="27"/>
      <c r="K72" s="60"/>
    </row>
    <row r="73" spans="1:11" ht="15" customHeight="1">
      <c r="A73" s="18">
        <v>186</v>
      </c>
      <c r="B73" s="13" t="s">
        <v>73</v>
      </c>
      <c r="C73" s="23" t="s">
        <v>71</v>
      </c>
      <c r="D73" s="27"/>
      <c r="E73" s="27"/>
      <c r="F73" s="27"/>
      <c r="G73" s="32"/>
      <c r="H73" s="27"/>
      <c r="I73" s="27"/>
      <c r="J73" s="32"/>
      <c r="K73" s="60"/>
    </row>
    <row r="74" spans="1:11" ht="15" customHeight="1">
      <c r="A74" s="13">
        <v>187</v>
      </c>
      <c r="B74" s="13" t="s">
        <v>74</v>
      </c>
      <c r="C74" s="23" t="s">
        <v>69</v>
      </c>
      <c r="D74" s="39">
        <v>11.7</v>
      </c>
      <c r="E74" s="39">
        <v>9.7</v>
      </c>
      <c r="F74" s="39">
        <v>11.5</v>
      </c>
      <c r="G74" s="39">
        <v>13.65</v>
      </c>
      <c r="H74" s="39"/>
      <c r="I74" s="39">
        <v>12.15</v>
      </c>
      <c r="J74" s="27"/>
      <c r="K74" s="60"/>
    </row>
    <row r="75" spans="1:11" ht="15" customHeight="1">
      <c r="A75" s="19">
        <v>187</v>
      </c>
      <c r="B75" s="13" t="s">
        <v>75</v>
      </c>
      <c r="C75" s="23" t="s">
        <v>71</v>
      </c>
      <c r="D75" s="27"/>
      <c r="E75" s="27"/>
      <c r="F75" s="27"/>
      <c r="G75" s="32"/>
      <c r="H75" s="27"/>
      <c r="I75" s="27"/>
      <c r="J75" s="32"/>
      <c r="K75" s="60"/>
    </row>
    <row r="76" spans="1:11" ht="19.5" customHeight="1">
      <c r="A76" s="19"/>
      <c r="B76" s="13"/>
      <c r="C76" s="23"/>
      <c r="D76" s="27">
        <f aca="true" t="shared" si="7" ref="D76:I76">SUM(D70+D72+D74)</f>
        <v>23.35</v>
      </c>
      <c r="E76" s="27">
        <f t="shared" si="7"/>
        <v>20</v>
      </c>
      <c r="F76" s="27">
        <f t="shared" si="7"/>
        <v>24</v>
      </c>
      <c r="G76" s="27">
        <f t="shared" si="7"/>
        <v>26.950000000000003</v>
      </c>
      <c r="H76" s="27">
        <f t="shared" si="7"/>
        <v>25</v>
      </c>
      <c r="I76" s="27">
        <f t="shared" si="7"/>
        <v>24.950000000000003</v>
      </c>
      <c r="J76" s="40">
        <f>SUM(D76:I76)</f>
        <v>144.25</v>
      </c>
      <c r="K76" s="60">
        <v>8</v>
      </c>
    </row>
    <row r="77" spans="1:11" ht="19.5" customHeight="1">
      <c r="A77" s="18"/>
      <c r="B77" s="13"/>
      <c r="C77" s="23"/>
      <c r="D77" s="27"/>
      <c r="E77" s="27"/>
      <c r="F77" s="27"/>
      <c r="G77" s="27"/>
      <c r="H77" s="27"/>
      <c r="I77" s="27"/>
      <c r="J77" s="32"/>
      <c r="K77" s="60"/>
    </row>
    <row r="78" spans="1:11" ht="15" customHeight="1">
      <c r="A78" s="13">
        <v>166</v>
      </c>
      <c r="B78" s="13" t="s">
        <v>22</v>
      </c>
      <c r="C78" s="61" t="s">
        <v>23</v>
      </c>
      <c r="D78" s="39">
        <v>15.3</v>
      </c>
      <c r="E78" s="39">
        <v>11.5</v>
      </c>
      <c r="F78" s="39">
        <v>13.3</v>
      </c>
      <c r="G78" s="39">
        <v>16.05</v>
      </c>
      <c r="H78" s="39">
        <v>13.1</v>
      </c>
      <c r="I78" s="39">
        <v>13.4</v>
      </c>
      <c r="J78" s="27"/>
      <c r="K78" s="60"/>
    </row>
    <row r="79" spans="1:11" ht="15" customHeight="1">
      <c r="A79" s="18">
        <v>166</v>
      </c>
      <c r="B79" s="13" t="s">
        <v>24</v>
      </c>
      <c r="C79" s="61" t="s">
        <v>25</v>
      </c>
      <c r="D79" s="27"/>
      <c r="E79" s="27"/>
      <c r="F79" s="27"/>
      <c r="G79" s="32"/>
      <c r="H79" s="27"/>
      <c r="I79" s="27"/>
      <c r="J79" s="32"/>
      <c r="K79" s="60"/>
    </row>
    <row r="80" spans="1:11" ht="15" customHeight="1">
      <c r="A80" s="13">
        <v>167</v>
      </c>
      <c r="B80" s="13" t="s">
        <v>26</v>
      </c>
      <c r="C80" s="23" t="s">
        <v>23</v>
      </c>
      <c r="D80" s="39">
        <v>13.4</v>
      </c>
      <c r="E80" s="39">
        <v>13.7</v>
      </c>
      <c r="F80" s="39">
        <v>13.2</v>
      </c>
      <c r="G80" s="39">
        <v>13.25</v>
      </c>
      <c r="H80" s="39">
        <v>1.4</v>
      </c>
      <c r="I80" s="39"/>
      <c r="J80" s="27"/>
      <c r="K80" s="60"/>
    </row>
    <row r="81" spans="1:11" ht="15" customHeight="1">
      <c r="A81" s="18">
        <v>167</v>
      </c>
      <c r="B81" s="13" t="s">
        <v>27</v>
      </c>
      <c r="C81" s="23" t="s">
        <v>25</v>
      </c>
      <c r="D81" s="27"/>
      <c r="E81" s="27"/>
      <c r="F81" s="27"/>
      <c r="G81" s="32"/>
      <c r="H81" s="27"/>
      <c r="I81" s="27"/>
      <c r="J81" s="32"/>
      <c r="K81" s="60"/>
    </row>
    <row r="82" spans="1:11" ht="19.5" customHeight="1">
      <c r="A82" s="18"/>
      <c r="B82" s="13"/>
      <c r="C82" s="23"/>
      <c r="D82" s="27">
        <f aca="true" t="shared" si="8" ref="D82:I82">SUM(D78+D80)</f>
        <v>28.700000000000003</v>
      </c>
      <c r="E82" s="27">
        <f t="shared" si="8"/>
        <v>25.2</v>
      </c>
      <c r="F82" s="27">
        <f t="shared" si="8"/>
        <v>26.5</v>
      </c>
      <c r="G82" s="27">
        <f t="shared" si="8"/>
        <v>29.3</v>
      </c>
      <c r="H82" s="27">
        <f t="shared" si="8"/>
        <v>14.5</v>
      </c>
      <c r="I82" s="27">
        <f t="shared" si="8"/>
        <v>13.4</v>
      </c>
      <c r="J82" s="40">
        <f>SUM(D82:I82)</f>
        <v>137.6</v>
      </c>
      <c r="K82" s="60">
        <v>9</v>
      </c>
    </row>
    <row r="83" spans="1:11" ht="19.5" customHeight="1">
      <c r="A83" s="18"/>
      <c r="B83" s="10"/>
      <c r="C83" s="24"/>
      <c r="D83" s="27"/>
      <c r="E83" s="27"/>
      <c r="F83" s="27"/>
      <c r="G83" s="32"/>
      <c r="H83" s="27"/>
      <c r="I83" s="27"/>
      <c r="J83" s="32"/>
      <c r="K83" s="60"/>
    </row>
    <row r="84" spans="1:11" ht="15" customHeight="1">
      <c r="A84" s="13">
        <v>177</v>
      </c>
      <c r="B84" s="13" t="s">
        <v>50</v>
      </c>
      <c r="C84" s="61" t="s">
        <v>51</v>
      </c>
      <c r="D84" s="39">
        <v>11.7</v>
      </c>
      <c r="E84" s="39">
        <v>8</v>
      </c>
      <c r="F84" s="39">
        <v>8.5</v>
      </c>
      <c r="G84" s="39">
        <v>12.5</v>
      </c>
      <c r="H84" s="39">
        <v>9.3</v>
      </c>
      <c r="I84" s="39">
        <v>8.5</v>
      </c>
      <c r="J84" s="27"/>
      <c r="K84" s="60"/>
    </row>
    <row r="85" spans="1:11" ht="15" customHeight="1">
      <c r="A85" s="18">
        <v>177</v>
      </c>
      <c r="B85" t="s">
        <v>52</v>
      </c>
      <c r="C85" s="63" t="s">
        <v>53</v>
      </c>
      <c r="D85" s="27"/>
      <c r="E85" s="27"/>
      <c r="F85" s="27"/>
      <c r="G85" s="32"/>
      <c r="H85" s="27"/>
      <c r="I85" s="27"/>
      <c r="J85" s="32"/>
      <c r="K85" s="60"/>
    </row>
    <row r="86" spans="1:11" ht="15" customHeight="1">
      <c r="A86" s="13">
        <v>178</v>
      </c>
      <c r="B86" s="13" t="s">
        <v>54</v>
      </c>
      <c r="C86" s="23" t="s">
        <v>51</v>
      </c>
      <c r="D86" s="39">
        <v>10.1</v>
      </c>
      <c r="E86" s="39"/>
      <c r="F86" s="39">
        <v>9.3</v>
      </c>
      <c r="G86" s="39">
        <v>12.8</v>
      </c>
      <c r="H86" s="39">
        <v>8</v>
      </c>
      <c r="I86" s="39">
        <v>9.1</v>
      </c>
      <c r="J86" s="27"/>
      <c r="K86" s="60"/>
    </row>
    <row r="87" spans="1:11" ht="15" customHeight="1">
      <c r="A87" s="18">
        <v>178</v>
      </c>
      <c r="B87" t="s">
        <v>55</v>
      </c>
      <c r="C87" s="25" t="s">
        <v>53</v>
      </c>
      <c r="D87" s="27"/>
      <c r="E87" s="27"/>
      <c r="F87" s="27"/>
      <c r="G87" s="32"/>
      <c r="H87" s="27"/>
      <c r="I87" s="27"/>
      <c r="J87" s="32"/>
      <c r="K87" s="60"/>
    </row>
    <row r="88" spans="1:11" ht="19.5" customHeight="1">
      <c r="A88" s="18"/>
      <c r="C88" s="25"/>
      <c r="D88" s="27">
        <f aca="true" t="shared" si="9" ref="D88:I88">SUM(D84+D86)</f>
        <v>21.799999999999997</v>
      </c>
      <c r="E88" s="27">
        <f t="shared" si="9"/>
        <v>8</v>
      </c>
      <c r="F88" s="27">
        <f t="shared" si="9"/>
        <v>17.8</v>
      </c>
      <c r="G88" s="27">
        <f t="shared" si="9"/>
        <v>25.3</v>
      </c>
      <c r="H88" s="27">
        <f t="shared" si="9"/>
        <v>17.3</v>
      </c>
      <c r="I88" s="27">
        <f t="shared" si="9"/>
        <v>17.6</v>
      </c>
      <c r="J88" s="40">
        <f>SUM(D88:I88)</f>
        <v>107.79999999999998</v>
      </c>
      <c r="K88" s="60">
        <v>10</v>
      </c>
    </row>
    <row r="89" ht="10.5" customHeight="1">
      <c r="D89" s="17"/>
    </row>
    <row r="90" spans="2:11" ht="15">
      <c r="B90" s="42" t="s">
        <v>184</v>
      </c>
      <c r="C90" s="42"/>
      <c r="D90" s="43"/>
      <c r="E90" s="43"/>
      <c r="F90" s="43"/>
      <c r="G90" s="44"/>
      <c r="H90" s="45" t="s">
        <v>105</v>
      </c>
      <c r="I90" s="46"/>
      <c r="J90" s="26"/>
      <c r="K90" s="26"/>
    </row>
    <row r="91" spans="2:11" ht="15">
      <c r="B91" s="42"/>
      <c r="C91" s="42"/>
      <c r="D91" s="43"/>
      <c r="E91" s="43"/>
      <c r="F91" s="43"/>
      <c r="G91" s="43"/>
      <c r="H91" s="45" t="s">
        <v>108</v>
      </c>
      <c r="I91" s="46"/>
      <c r="J91" s="26"/>
      <c r="K91" s="26"/>
    </row>
    <row r="92" spans="2:11" ht="9" customHeight="1">
      <c r="B92" s="42"/>
      <c r="C92" s="42"/>
      <c r="D92" s="43"/>
      <c r="E92" s="43"/>
      <c r="F92" s="43"/>
      <c r="G92" s="43"/>
      <c r="H92" s="45"/>
      <c r="I92" s="46"/>
      <c r="J92" s="26"/>
      <c r="K92" s="26"/>
    </row>
    <row r="93" spans="2:9" ht="15">
      <c r="B93" s="42" t="s">
        <v>185</v>
      </c>
      <c r="C93" s="42"/>
      <c r="D93" s="47"/>
      <c r="E93" s="44"/>
      <c r="F93" s="44"/>
      <c r="G93" s="44"/>
      <c r="H93" s="48" t="s">
        <v>107</v>
      </c>
      <c r="I93" s="42"/>
    </row>
    <row r="94" spans="2:9" ht="15">
      <c r="B94" s="42"/>
      <c r="C94" s="42"/>
      <c r="D94" s="47"/>
      <c r="E94" s="44"/>
      <c r="F94" s="44"/>
      <c r="G94" s="44"/>
      <c r="H94" s="45" t="s">
        <v>109</v>
      </c>
      <c r="I94" s="42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spans="1:4" ht="12.75">
      <c r="A121" s="13"/>
      <c r="B121" s="13"/>
      <c r="C121" s="13"/>
      <c r="D121" s="17"/>
    </row>
    <row r="122" spans="1:4" ht="12.75">
      <c r="A122" s="13"/>
      <c r="B122" s="13"/>
      <c r="C122" s="13"/>
      <c r="D122" s="17"/>
    </row>
    <row r="123" spans="1:4" ht="12.75">
      <c r="A123" s="13"/>
      <c r="B123" s="13"/>
      <c r="C123" s="13"/>
      <c r="D123" s="17"/>
    </row>
    <row r="124" spans="1:4" ht="12.75">
      <c r="A124" s="13"/>
      <c r="B124" s="13"/>
      <c r="C124" s="13"/>
      <c r="D124" s="17"/>
    </row>
    <row r="125" spans="1:4" ht="12.75">
      <c r="A125" s="13"/>
      <c r="B125" s="13"/>
      <c r="C125" s="13"/>
      <c r="D125" s="17"/>
    </row>
    <row r="126" spans="1:4" ht="12.75">
      <c r="A126" s="13"/>
      <c r="B126" s="13"/>
      <c r="C126" s="13"/>
      <c r="D126" s="17"/>
    </row>
    <row r="127" spans="1:4" ht="12.75">
      <c r="A127" s="13"/>
      <c r="B127" s="13"/>
      <c r="C127" s="13"/>
      <c r="D127" s="17"/>
    </row>
    <row r="128" spans="1:4" ht="12.75">
      <c r="A128" s="13"/>
      <c r="B128" s="13"/>
      <c r="C128" s="13"/>
      <c r="D128" s="17"/>
    </row>
    <row r="129" spans="1:4" ht="12.75">
      <c r="A129" s="13"/>
      <c r="B129" s="13"/>
      <c r="C129" s="13"/>
      <c r="D129" s="17"/>
    </row>
    <row r="130" spans="1:4" ht="12.75">
      <c r="A130" s="13"/>
      <c r="B130" s="13"/>
      <c r="C130" s="13"/>
      <c r="D130" s="17"/>
    </row>
    <row r="131" spans="1:4" ht="12.75">
      <c r="A131" s="13"/>
      <c r="B131" s="13"/>
      <c r="C131" s="13"/>
      <c r="D131" s="17"/>
    </row>
    <row r="132" spans="1:4" ht="12.75">
      <c r="A132" s="13"/>
      <c r="B132" s="13"/>
      <c r="C132" s="13"/>
      <c r="D132" s="17"/>
    </row>
    <row r="133" spans="1:4" ht="12.75">
      <c r="A133" s="13"/>
      <c r="B133" s="13"/>
      <c r="C133" s="13"/>
      <c r="D133" s="17"/>
    </row>
    <row r="134" spans="1:4" ht="12.75">
      <c r="A134" s="13"/>
      <c r="B134" s="13"/>
      <c r="C134" s="13"/>
      <c r="D134" s="17"/>
    </row>
    <row r="135" spans="1:4" ht="12.75">
      <c r="A135" s="13"/>
      <c r="B135" s="13"/>
      <c r="C135" s="13"/>
      <c r="D135" s="17"/>
    </row>
    <row r="136" spans="1:3" ht="12.75">
      <c r="A136" s="13"/>
      <c r="B136" s="13"/>
      <c r="C136" s="13"/>
    </row>
    <row r="137" spans="1:4" ht="12.75">
      <c r="A137" s="13"/>
      <c r="B137" s="13"/>
      <c r="C137" s="13"/>
      <c r="D137" s="17"/>
    </row>
    <row r="138" spans="1:4" ht="12.75">
      <c r="A138" s="13"/>
      <c r="B138" s="13"/>
      <c r="C138" s="13"/>
      <c r="D138" s="17"/>
    </row>
    <row r="139" spans="1:4" ht="12.75">
      <c r="A139" s="13"/>
      <c r="B139" s="13"/>
      <c r="C139" s="13"/>
      <c r="D139" s="17"/>
    </row>
    <row r="140" spans="1:4" ht="12.75">
      <c r="A140" s="13"/>
      <c r="B140" s="13"/>
      <c r="C140" s="13"/>
      <c r="D140" s="17"/>
    </row>
    <row r="141" spans="1:4" ht="12.75">
      <c r="A141" s="13"/>
      <c r="B141" s="13"/>
      <c r="C141" s="13"/>
      <c r="D141" s="17"/>
    </row>
    <row r="142" spans="1:4" ht="12.75">
      <c r="A142" s="13"/>
      <c r="B142" s="13"/>
      <c r="C142" s="13"/>
      <c r="D142" s="17"/>
    </row>
    <row r="143" spans="1:4" ht="12.75">
      <c r="A143" s="13"/>
      <c r="B143" s="13"/>
      <c r="C143" s="13"/>
      <c r="D143" s="17"/>
    </row>
    <row r="144" spans="1:4" ht="12.75">
      <c r="A144" s="13"/>
      <c r="B144" s="13"/>
      <c r="C144" s="13"/>
      <c r="D144" s="17"/>
    </row>
    <row r="145" spans="1:4" ht="12.75">
      <c r="A145" s="13"/>
      <c r="B145" s="13"/>
      <c r="C145" s="13"/>
      <c r="D145" s="17"/>
    </row>
    <row r="146" spans="1:4" ht="12.75">
      <c r="A146" s="13"/>
      <c r="B146" s="13"/>
      <c r="C146" s="13"/>
      <c r="D146" s="17"/>
    </row>
    <row r="147" spans="1:4" ht="12.75">
      <c r="A147" s="13"/>
      <c r="B147" s="13"/>
      <c r="C147" s="13"/>
      <c r="D147" s="17"/>
    </row>
    <row r="148" spans="1:4" ht="12.75">
      <c r="A148" s="13"/>
      <c r="B148" s="13"/>
      <c r="C148" s="13"/>
      <c r="D148" s="17"/>
    </row>
    <row r="149" spans="1:4" ht="12.75">
      <c r="A149" s="13"/>
      <c r="B149" s="13"/>
      <c r="C149" s="13"/>
      <c r="D149" s="17"/>
    </row>
    <row r="150" spans="1:4" ht="12.75">
      <c r="A150" s="13"/>
      <c r="B150" s="13"/>
      <c r="C150" s="13"/>
      <c r="D150" s="17"/>
    </row>
    <row r="151" spans="1:4" ht="12.75">
      <c r="A151" s="13"/>
      <c r="B151" s="13"/>
      <c r="C151" s="20"/>
      <c r="D151" s="17"/>
    </row>
    <row r="152" spans="1:4" ht="12.75">
      <c r="A152" s="13"/>
      <c r="B152" s="13"/>
      <c r="C152" s="20"/>
      <c r="D152" s="17"/>
    </row>
    <row r="153" spans="1:4" ht="12.75">
      <c r="A153" s="13"/>
      <c r="B153" s="13"/>
      <c r="C153" s="20"/>
      <c r="D153" s="17"/>
    </row>
    <row r="154" spans="1:4" ht="12.75">
      <c r="A154" s="13"/>
      <c r="B154" s="13"/>
      <c r="C154" s="20"/>
      <c r="D154" s="17"/>
    </row>
    <row r="155" spans="1:4" ht="12.75">
      <c r="A155" s="13"/>
      <c r="B155" s="13"/>
      <c r="C155" s="20"/>
      <c r="D155" s="17"/>
    </row>
    <row r="156" spans="1:4" ht="12.75">
      <c r="A156" s="13"/>
      <c r="B156" s="13"/>
      <c r="C156" s="20"/>
      <c r="D156" s="17"/>
    </row>
    <row r="157" spans="1:4" ht="12.75">
      <c r="A157" s="13"/>
      <c r="B157" s="13"/>
      <c r="C157" s="20"/>
      <c r="D157" s="17"/>
    </row>
    <row r="158" spans="1:4" ht="12.75">
      <c r="A158" s="13"/>
      <c r="B158" s="13"/>
      <c r="C158" s="20"/>
      <c r="D158" s="17"/>
    </row>
    <row r="159" spans="1:4" ht="12.75">
      <c r="A159" s="13"/>
      <c r="B159" s="13"/>
      <c r="C159" s="20"/>
      <c r="D159" s="17"/>
    </row>
    <row r="160" spans="1:4" ht="12.75">
      <c r="A160" s="13"/>
      <c r="B160" s="13"/>
      <c r="C160" s="20"/>
      <c r="D160" s="17"/>
    </row>
    <row r="161" spans="1:4" ht="12.75">
      <c r="A161" s="13"/>
      <c r="B161" s="13"/>
      <c r="C161" s="20"/>
      <c r="D161" s="17"/>
    </row>
    <row r="162" spans="1:4" ht="12.75">
      <c r="A162" s="13"/>
      <c r="B162" s="13"/>
      <c r="C162" s="20"/>
      <c r="D162" s="17"/>
    </row>
    <row r="163" spans="1:4" ht="12.75">
      <c r="A163" s="13"/>
      <c r="B163" s="13"/>
      <c r="C163" s="20"/>
      <c r="D163" s="17"/>
    </row>
    <row r="164" spans="1:4" ht="12.75">
      <c r="A164" s="13"/>
      <c r="B164" s="13"/>
      <c r="C164" s="20"/>
      <c r="D164" s="17"/>
    </row>
    <row r="165" spans="1:4" ht="12.75">
      <c r="A165" s="13"/>
      <c r="B165" s="13"/>
      <c r="C165" s="20"/>
      <c r="D165" s="17"/>
    </row>
    <row r="166" spans="1:4" ht="12.75">
      <c r="A166" s="13"/>
      <c r="B166" s="13"/>
      <c r="C166" s="20"/>
      <c r="D166" s="17"/>
    </row>
    <row r="167" spans="1:4" ht="12.75">
      <c r="A167" s="13"/>
      <c r="B167" s="13"/>
      <c r="C167" s="20"/>
      <c r="D167" s="17"/>
    </row>
    <row r="168" spans="1:4" ht="12.75">
      <c r="A168" s="13"/>
      <c r="B168" s="13"/>
      <c r="C168" s="20"/>
      <c r="D168" s="17"/>
    </row>
    <row r="169" spans="1:4" ht="12.75">
      <c r="A169" s="13"/>
      <c r="B169" s="13"/>
      <c r="C169" s="20"/>
      <c r="D169" s="17"/>
    </row>
    <row r="170" spans="1:4" ht="12.75">
      <c r="A170" s="13"/>
      <c r="B170" s="13"/>
      <c r="C170" s="20"/>
      <c r="D170" s="17"/>
    </row>
    <row r="171" spans="1:4" ht="12.75">
      <c r="A171" s="13"/>
      <c r="B171" s="13"/>
      <c r="C171" s="20"/>
      <c r="D171" s="17"/>
    </row>
    <row r="172" spans="1:4" ht="12.75">
      <c r="A172" s="13"/>
      <c r="B172" s="13"/>
      <c r="C172" s="20"/>
      <c r="D172" s="17"/>
    </row>
    <row r="173" spans="1:4" ht="12.75">
      <c r="A173" s="13"/>
      <c r="B173" s="13"/>
      <c r="C173" s="20"/>
      <c r="D173" s="17"/>
    </row>
    <row r="174" spans="1:4" ht="12.75">
      <c r="A174" s="13"/>
      <c r="B174" s="13"/>
      <c r="C174" s="13"/>
      <c r="D174" s="17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  <row r="202" ht="12.75">
      <c r="C202" s="14"/>
    </row>
    <row r="203" ht="12.75">
      <c r="C203" s="14"/>
    </row>
    <row r="204" ht="12.75">
      <c r="C204" s="14"/>
    </row>
    <row r="205" ht="12.75">
      <c r="C205" s="14"/>
    </row>
    <row r="206" ht="12.75">
      <c r="C206" s="14"/>
    </row>
  </sheetData>
  <mergeCells count="1">
    <mergeCell ref="D9:H9"/>
  </mergeCells>
  <printOptions horizontalCentered="1"/>
  <pageMargins left="0.7874015748031497" right="0.1968503937007874" top="0.5905511811023623" bottom="0.5905511811023623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01"/>
  <sheetViews>
    <sheetView tabSelected="1" workbookViewId="0" topLeftCell="A1">
      <pane xSplit="3" topLeftCell="D1" activePane="topRight" state="frozen"/>
      <selection pane="topLeft" activeCell="A1" sqref="A1"/>
      <selection pane="topRight" activeCell="AL11" sqref="AL11"/>
    </sheetView>
  </sheetViews>
  <sheetFormatPr defaultColWidth="9.140625" defaultRowHeight="12.75"/>
  <cols>
    <col min="1" max="1" width="4.28125" style="0" customWidth="1"/>
    <col min="2" max="2" width="21.421875" style="0" customWidth="1"/>
    <col min="3" max="3" width="8.421875" style="0" customWidth="1"/>
    <col min="4" max="6" width="6.7109375" style="0" hidden="1" customWidth="1"/>
    <col min="7" max="7" width="6.7109375" style="10" customWidth="1"/>
    <col min="8" max="8" width="3.7109375" style="10" customWidth="1"/>
    <col min="9" max="11" width="6.7109375" style="10" hidden="1" customWidth="1"/>
    <col min="12" max="12" width="6.7109375" style="10" customWidth="1"/>
    <col min="13" max="13" width="3.7109375" style="10" customWidth="1"/>
    <col min="14" max="16" width="6.7109375" style="10" hidden="1" customWidth="1"/>
    <col min="17" max="17" width="6.7109375" style="10" customWidth="1"/>
    <col min="18" max="18" width="3.7109375" style="10" customWidth="1"/>
    <col min="19" max="21" width="6.7109375" style="10" hidden="1" customWidth="1"/>
    <col min="22" max="23" width="6.7109375" style="10" customWidth="1"/>
    <col min="24" max="24" width="3.7109375" style="10" customWidth="1"/>
    <col min="25" max="27" width="6.7109375" style="10" hidden="1" customWidth="1"/>
    <col min="28" max="28" width="6.7109375" style="10" customWidth="1"/>
    <col min="29" max="29" width="3.7109375" style="10" customWidth="1"/>
    <col min="30" max="32" width="6.7109375" style="10" hidden="1" customWidth="1"/>
    <col min="33" max="33" width="6.7109375" style="10" customWidth="1"/>
    <col min="34" max="34" width="3.7109375" style="0" customWidth="1"/>
    <col min="35" max="35" width="6.8515625" style="0" customWidth="1"/>
    <col min="36" max="36" width="6.140625" style="0" customWidth="1"/>
  </cols>
  <sheetData>
    <row r="1" spans="6:17" ht="15" customHeight="1">
      <c r="F1" s="2"/>
      <c r="G1" s="35"/>
      <c r="H1" s="35"/>
      <c r="I1" s="3"/>
      <c r="J1" s="3"/>
      <c r="Q1" s="54" t="s">
        <v>0</v>
      </c>
    </row>
    <row r="2" spans="6:17" ht="15" customHeight="1">
      <c r="F2" s="2"/>
      <c r="G2" s="35"/>
      <c r="H2" s="35"/>
      <c r="I2" s="3"/>
      <c r="J2" s="3"/>
      <c r="Q2" s="54" t="s">
        <v>110</v>
      </c>
    </row>
    <row r="3" spans="6:17" ht="20.25" customHeight="1">
      <c r="F3" s="5"/>
      <c r="G3" s="36"/>
      <c r="H3" s="36"/>
      <c r="I3" s="3"/>
      <c r="J3" s="3"/>
      <c r="Q3" s="55" t="s">
        <v>111</v>
      </c>
    </row>
    <row r="4" spans="6:17" ht="18" customHeight="1">
      <c r="F4" s="5"/>
      <c r="G4" s="36"/>
      <c r="H4" s="36"/>
      <c r="I4" s="3"/>
      <c r="J4" s="3"/>
      <c r="Q4" s="55" t="s">
        <v>112</v>
      </c>
    </row>
    <row r="5" spans="1:17" ht="18.75" customHeight="1">
      <c r="A5" s="6"/>
      <c r="F5" s="8"/>
      <c r="G5" s="37"/>
      <c r="H5" s="37"/>
      <c r="I5" s="3"/>
      <c r="J5" s="3"/>
      <c r="Q5" s="38" t="s">
        <v>1</v>
      </c>
    </row>
    <row r="6" spans="1:17" ht="19.5" customHeight="1">
      <c r="A6" s="6"/>
      <c r="F6" s="8"/>
      <c r="G6" s="37"/>
      <c r="H6" s="37"/>
      <c r="I6" s="3"/>
      <c r="J6" s="3"/>
      <c r="Q6" s="38" t="s">
        <v>2</v>
      </c>
    </row>
    <row r="7" spans="2:35" ht="15.75">
      <c r="B7" s="49" t="s">
        <v>4</v>
      </c>
      <c r="C7" s="9"/>
      <c r="D7" s="1"/>
      <c r="E7" s="1"/>
      <c r="H7" s="56"/>
      <c r="AC7" s="1"/>
      <c r="AI7" s="1" t="s">
        <v>3</v>
      </c>
    </row>
    <row r="8" spans="2:35" ht="15.75">
      <c r="B8" s="49" t="s">
        <v>6</v>
      </c>
      <c r="C8" s="9"/>
      <c r="D8" s="1"/>
      <c r="E8" s="1"/>
      <c r="H8" s="56"/>
      <c r="AC8" s="1"/>
      <c r="AI8" s="1" t="s">
        <v>5</v>
      </c>
    </row>
    <row r="9" spans="7:28" ht="29.25" customHeight="1">
      <c r="G9" s="71" t="s">
        <v>186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ht="9" customHeight="1">
      <c r="D10" s="21"/>
    </row>
    <row r="11" spans="1:7" ht="21" customHeight="1">
      <c r="A11" s="11" t="s">
        <v>7</v>
      </c>
      <c r="B11" s="12" t="s">
        <v>8</v>
      </c>
      <c r="C11" s="13" t="s">
        <v>9</v>
      </c>
      <c r="F11" s="14"/>
      <c r="G11" s="16"/>
    </row>
    <row r="12" spans="1:7" ht="12.75">
      <c r="A12" s="11"/>
      <c r="B12" s="12" t="s">
        <v>10</v>
      </c>
      <c r="C12" s="13" t="s">
        <v>11</v>
      </c>
      <c r="F12" s="14"/>
      <c r="G12" s="16"/>
    </row>
    <row r="13" spans="1:34" ht="27" customHeight="1" hidden="1">
      <c r="A13" s="11"/>
      <c r="B13" s="12"/>
      <c r="C13" s="13"/>
      <c r="D13" s="28" t="s">
        <v>99</v>
      </c>
      <c r="E13" s="28" t="s">
        <v>100</v>
      </c>
      <c r="F13" s="28" t="s">
        <v>101</v>
      </c>
      <c r="G13" s="29" t="s">
        <v>102</v>
      </c>
      <c r="H13" s="57" t="s">
        <v>103</v>
      </c>
      <c r="I13" s="57" t="s">
        <v>99</v>
      </c>
      <c r="J13" s="57" t="s">
        <v>100</v>
      </c>
      <c r="K13" s="57" t="s">
        <v>101</v>
      </c>
      <c r="L13" s="29" t="s">
        <v>102</v>
      </c>
      <c r="M13" s="57" t="s">
        <v>103</v>
      </c>
      <c r="N13" s="57" t="s">
        <v>99</v>
      </c>
      <c r="O13" s="57" t="s">
        <v>100</v>
      </c>
      <c r="P13" s="57" t="s">
        <v>101</v>
      </c>
      <c r="Q13" s="29" t="s">
        <v>102</v>
      </c>
      <c r="R13" s="57" t="s">
        <v>103</v>
      </c>
      <c r="S13" s="57" t="s">
        <v>99</v>
      </c>
      <c r="T13" s="57" t="s">
        <v>100</v>
      </c>
      <c r="U13" s="57" t="s">
        <v>101</v>
      </c>
      <c r="V13" s="29" t="s">
        <v>102</v>
      </c>
      <c r="W13" s="29"/>
      <c r="X13" s="57" t="s">
        <v>103</v>
      </c>
      <c r="Y13" s="57" t="s">
        <v>99</v>
      </c>
      <c r="Z13" s="57" t="s">
        <v>100</v>
      </c>
      <c r="AA13" s="57" t="s">
        <v>101</v>
      </c>
      <c r="AB13" s="29" t="s">
        <v>102</v>
      </c>
      <c r="AC13" s="57" t="s">
        <v>103</v>
      </c>
      <c r="AD13" s="57" t="s">
        <v>99</v>
      </c>
      <c r="AE13" s="57" t="s">
        <v>100</v>
      </c>
      <c r="AF13" s="57" t="s">
        <v>101</v>
      </c>
      <c r="AG13" s="29" t="s">
        <v>102</v>
      </c>
      <c r="AH13" s="28" t="s">
        <v>103</v>
      </c>
    </row>
    <row r="14" spans="1:36" s="10" customFormat="1" ht="12.75">
      <c r="A14" s="13">
        <v>166</v>
      </c>
      <c r="B14" s="13" t="s">
        <v>22</v>
      </c>
      <c r="C14" s="23" t="s">
        <v>23</v>
      </c>
      <c r="D14" s="27">
        <v>6</v>
      </c>
      <c r="E14" s="27">
        <v>9.3</v>
      </c>
      <c r="F14" s="27"/>
      <c r="G14" s="39">
        <f>SUM(D14+E14)-F14</f>
        <v>15.3</v>
      </c>
      <c r="H14" s="64">
        <v>1</v>
      </c>
      <c r="I14" s="27">
        <v>4</v>
      </c>
      <c r="J14" s="27">
        <v>7.5</v>
      </c>
      <c r="K14" s="27"/>
      <c r="L14" s="39">
        <f>SUM(I14+J14)-K14</f>
        <v>11.5</v>
      </c>
      <c r="M14" s="64">
        <v>23</v>
      </c>
      <c r="N14" s="27">
        <v>4.8</v>
      </c>
      <c r="O14" s="27">
        <v>8.5</v>
      </c>
      <c r="P14" s="27"/>
      <c r="Q14" s="39">
        <f>SUM(N14+O14)-P14</f>
        <v>13.3</v>
      </c>
      <c r="R14" s="64">
        <v>8</v>
      </c>
      <c r="S14" s="27">
        <v>6.6</v>
      </c>
      <c r="T14" s="27">
        <v>9.45</v>
      </c>
      <c r="U14" s="27"/>
      <c r="V14" s="39">
        <f aca="true" t="shared" si="0" ref="V14:V45">SUM(S14+T14)-U14</f>
        <v>16.049999999999997</v>
      </c>
      <c r="W14" s="39">
        <f>SUM(V14+V15)/2</f>
        <v>15.375</v>
      </c>
      <c r="X14" s="64">
        <v>1</v>
      </c>
      <c r="Y14" s="27">
        <v>5</v>
      </c>
      <c r="Z14" s="27">
        <v>8.1</v>
      </c>
      <c r="AA14" s="27"/>
      <c r="AB14" s="39">
        <f>SUM(Y14+Z14)-AA14</f>
        <v>13.1</v>
      </c>
      <c r="AC14" s="64">
        <v>6</v>
      </c>
      <c r="AD14" s="27">
        <v>4.6</v>
      </c>
      <c r="AE14" s="27">
        <v>8.8</v>
      </c>
      <c r="AF14" s="27"/>
      <c r="AG14" s="39">
        <f>SUM(AD14+AE14)-AF14</f>
        <v>13.4</v>
      </c>
      <c r="AH14" s="64">
        <v>2</v>
      </c>
      <c r="AI14" s="27">
        <f>SUM(G14+L14+Q14+V14+AB14+AG14)</f>
        <v>82.65</v>
      </c>
      <c r="AJ14" s="58">
        <v>1</v>
      </c>
    </row>
    <row r="15" spans="1:36" s="10" customFormat="1" ht="14.25">
      <c r="A15" s="18">
        <v>166</v>
      </c>
      <c r="B15" s="13" t="s">
        <v>24</v>
      </c>
      <c r="C15" s="23" t="s">
        <v>25</v>
      </c>
      <c r="D15" s="27"/>
      <c r="E15" s="27"/>
      <c r="F15" s="27"/>
      <c r="G15" s="32">
        <f>SUM(D14+E14)-F14</f>
        <v>15.3</v>
      </c>
      <c r="H15" s="64"/>
      <c r="I15" s="22"/>
      <c r="J15" s="27"/>
      <c r="K15" s="27"/>
      <c r="L15" s="32">
        <f>SUM(I14+J14)-K14</f>
        <v>11.5</v>
      </c>
      <c r="M15" s="64"/>
      <c r="N15" s="27"/>
      <c r="O15" s="27"/>
      <c r="P15" s="27"/>
      <c r="Q15" s="32">
        <f>SUM(N14+O14)-P14</f>
        <v>13.3</v>
      </c>
      <c r="R15" s="64"/>
      <c r="S15" s="27">
        <v>5.4</v>
      </c>
      <c r="T15" s="27">
        <v>9.3</v>
      </c>
      <c r="U15" s="27"/>
      <c r="V15" s="39">
        <f t="shared" si="0"/>
        <v>14.700000000000001</v>
      </c>
      <c r="W15" s="32">
        <f>SUM(V14+V15)/2</f>
        <v>15.375</v>
      </c>
      <c r="X15" s="64"/>
      <c r="Y15" s="27"/>
      <c r="Z15" s="27"/>
      <c r="AA15" s="27"/>
      <c r="AB15" s="32">
        <f>SUM(Y14+Z14)-AA14</f>
        <v>13.1</v>
      </c>
      <c r="AC15" s="64"/>
      <c r="AD15" s="27"/>
      <c r="AE15" s="27"/>
      <c r="AF15" s="27"/>
      <c r="AG15" s="32">
        <f>SUM(AD14+AE14)-AF14</f>
        <v>13.4</v>
      </c>
      <c r="AH15" s="64"/>
      <c r="AI15" s="32">
        <f>SUM(G14+L14+Q14+V14+AB14+AG14)</f>
        <v>82.65</v>
      </c>
      <c r="AJ15" s="58"/>
    </row>
    <row r="16" spans="1:36" ht="12.75">
      <c r="A16" s="13">
        <v>173</v>
      </c>
      <c r="B16" s="13" t="s">
        <v>40</v>
      </c>
      <c r="C16" s="23" t="s">
        <v>41</v>
      </c>
      <c r="D16" s="27">
        <v>5</v>
      </c>
      <c r="E16" s="27">
        <v>9</v>
      </c>
      <c r="F16" s="27"/>
      <c r="G16" s="39">
        <f>SUM(D16+E16)-F16</f>
        <v>14</v>
      </c>
      <c r="H16" s="64">
        <v>2</v>
      </c>
      <c r="I16" s="27">
        <v>4.7</v>
      </c>
      <c r="J16" s="27">
        <v>7.5</v>
      </c>
      <c r="K16" s="27"/>
      <c r="L16" s="39">
        <f>SUM(I16+J16)-K16</f>
        <v>12.2</v>
      </c>
      <c r="M16" s="64">
        <v>16</v>
      </c>
      <c r="N16" s="27">
        <v>4.9</v>
      </c>
      <c r="O16" s="27">
        <v>8.1</v>
      </c>
      <c r="P16" s="27"/>
      <c r="Q16" s="39">
        <f>SUM(N16+O16)-P16</f>
        <v>13</v>
      </c>
      <c r="R16" s="64">
        <v>14</v>
      </c>
      <c r="S16" s="27">
        <v>6.2</v>
      </c>
      <c r="T16" s="27">
        <v>9.05</v>
      </c>
      <c r="U16" s="27"/>
      <c r="V16" s="39">
        <f t="shared" si="0"/>
        <v>15.25</v>
      </c>
      <c r="W16" s="39">
        <f>SUM(V16+V17)/2</f>
        <v>14.3</v>
      </c>
      <c r="X16" s="64">
        <v>4</v>
      </c>
      <c r="Y16" s="27">
        <v>5.1</v>
      </c>
      <c r="Z16" s="27">
        <v>8.95</v>
      </c>
      <c r="AA16" s="27"/>
      <c r="AB16" s="39">
        <f>SUM(Y16+Z16)-AA16</f>
        <v>14.049999999999999</v>
      </c>
      <c r="AC16" s="64">
        <v>1</v>
      </c>
      <c r="AD16" s="27">
        <v>4.8</v>
      </c>
      <c r="AE16" s="27">
        <v>8.5</v>
      </c>
      <c r="AF16" s="27"/>
      <c r="AG16" s="39">
        <f>SUM(AD16+AE16)-AF16</f>
        <v>13.3</v>
      </c>
      <c r="AH16" s="64">
        <v>3</v>
      </c>
      <c r="AI16" s="27">
        <f>SUM(G16+L16+Q16+V16+AB16+AG16)</f>
        <v>81.8</v>
      </c>
      <c r="AJ16" s="59">
        <v>2</v>
      </c>
    </row>
    <row r="17" spans="1:36" ht="14.25">
      <c r="A17" s="18">
        <v>173</v>
      </c>
      <c r="B17" s="17" t="s">
        <v>42</v>
      </c>
      <c r="C17" s="24" t="s">
        <v>43</v>
      </c>
      <c r="D17" s="27"/>
      <c r="E17" s="27"/>
      <c r="F17" s="27"/>
      <c r="G17" s="32">
        <f>SUM(D16+E16)-F16</f>
        <v>14</v>
      </c>
      <c r="H17" s="64"/>
      <c r="I17" s="22"/>
      <c r="J17" s="27"/>
      <c r="K17" s="27"/>
      <c r="L17" s="32">
        <f>SUM(I16+J16)-K16</f>
        <v>12.2</v>
      </c>
      <c r="M17" s="64"/>
      <c r="N17" s="27"/>
      <c r="O17" s="27"/>
      <c r="P17" s="27"/>
      <c r="Q17" s="32">
        <f>SUM(N16+O16)-P16</f>
        <v>13</v>
      </c>
      <c r="R17" s="64"/>
      <c r="S17" s="27">
        <v>4.2</v>
      </c>
      <c r="T17" s="27">
        <v>9.15</v>
      </c>
      <c r="U17" s="27"/>
      <c r="V17" s="39">
        <f t="shared" si="0"/>
        <v>13.350000000000001</v>
      </c>
      <c r="W17" s="32">
        <f>SUM(V16+V17)/2</f>
        <v>14.3</v>
      </c>
      <c r="X17" s="64"/>
      <c r="Y17" s="27"/>
      <c r="Z17" s="27"/>
      <c r="AA17" s="27"/>
      <c r="AB17" s="32">
        <f>SUM(Y16+Z16)-AA16</f>
        <v>14.049999999999999</v>
      </c>
      <c r="AC17" s="64"/>
      <c r="AD17" s="27"/>
      <c r="AE17" s="27"/>
      <c r="AF17" s="27"/>
      <c r="AG17" s="32">
        <f>SUM(AD16+AE16)-AF16</f>
        <v>13.3</v>
      </c>
      <c r="AH17" s="64"/>
      <c r="AI17" s="32">
        <f>SUM(G16+L16+Q16+V16+AB16+AG16)</f>
        <v>81.8</v>
      </c>
      <c r="AJ17" s="59"/>
    </row>
    <row r="18" spans="1:36" ht="12.75">
      <c r="A18" s="13">
        <v>175</v>
      </c>
      <c r="B18" s="13" t="s">
        <v>46</v>
      </c>
      <c r="C18" s="23" t="s">
        <v>41</v>
      </c>
      <c r="D18" s="27">
        <v>4.8</v>
      </c>
      <c r="E18" s="27">
        <v>9.2</v>
      </c>
      <c r="F18" s="27"/>
      <c r="G18" s="39">
        <f>SUM(D18+E18)-F18</f>
        <v>14</v>
      </c>
      <c r="H18" s="64">
        <v>3</v>
      </c>
      <c r="I18" s="27">
        <v>4.2</v>
      </c>
      <c r="J18" s="27">
        <v>8.1</v>
      </c>
      <c r="K18" s="27"/>
      <c r="L18" s="39">
        <f>SUM(I18+J18)-K18</f>
        <v>12.3</v>
      </c>
      <c r="M18" s="64">
        <v>13</v>
      </c>
      <c r="N18" s="27">
        <v>4.4</v>
      </c>
      <c r="O18" s="27">
        <v>9</v>
      </c>
      <c r="P18" s="27"/>
      <c r="Q18" s="39">
        <f>SUM(N18+O18)-P18</f>
        <v>13.4</v>
      </c>
      <c r="R18" s="64">
        <v>4</v>
      </c>
      <c r="S18" s="27">
        <v>5.4</v>
      </c>
      <c r="T18" s="27">
        <v>8.9</v>
      </c>
      <c r="U18" s="27"/>
      <c r="V18" s="39">
        <f t="shared" si="0"/>
        <v>14.3</v>
      </c>
      <c r="W18" s="39"/>
      <c r="X18" s="64"/>
      <c r="Y18" s="27">
        <v>4.8</v>
      </c>
      <c r="Z18" s="27">
        <v>8.75</v>
      </c>
      <c r="AA18" s="27"/>
      <c r="AB18" s="39">
        <f>SUM(Y18+Z18)-AA18</f>
        <v>13.55</v>
      </c>
      <c r="AC18" s="64">
        <v>3</v>
      </c>
      <c r="AD18" s="27">
        <v>4.9</v>
      </c>
      <c r="AE18" s="27">
        <v>8.6</v>
      </c>
      <c r="AF18" s="27"/>
      <c r="AG18" s="39">
        <f>SUM(AD18+AE18)-AF18</f>
        <v>13.5</v>
      </c>
      <c r="AH18" s="64">
        <v>1</v>
      </c>
      <c r="AI18" s="27">
        <f>SUM(G18+L18+Q18+V18+AB18+AG18)</f>
        <v>81.05</v>
      </c>
      <c r="AJ18" s="59">
        <v>3</v>
      </c>
    </row>
    <row r="19" spans="1:36" ht="14.25">
      <c r="A19" s="18">
        <v>175</v>
      </c>
      <c r="B19" s="17" t="s">
        <v>47</v>
      </c>
      <c r="C19" s="24" t="s">
        <v>43</v>
      </c>
      <c r="D19" s="27"/>
      <c r="E19" s="27"/>
      <c r="F19" s="27"/>
      <c r="G19" s="32">
        <f>SUM(D18+E18)-F18</f>
        <v>14</v>
      </c>
      <c r="H19" s="64"/>
      <c r="I19" s="22"/>
      <c r="J19" s="27"/>
      <c r="K19" s="27"/>
      <c r="L19" s="32">
        <f>SUM(I18+J18)-K18</f>
        <v>12.3</v>
      </c>
      <c r="M19" s="64"/>
      <c r="N19" s="27"/>
      <c r="O19" s="27"/>
      <c r="P19" s="27"/>
      <c r="Q19" s="32">
        <f>SUM(N18+O18)-P18</f>
        <v>13.4</v>
      </c>
      <c r="R19" s="64"/>
      <c r="S19" s="27"/>
      <c r="T19" s="27"/>
      <c r="U19" s="27"/>
      <c r="V19" s="32">
        <f t="shared" si="0"/>
        <v>0</v>
      </c>
      <c r="W19" s="32">
        <f>SUM(V18+V19)/2</f>
        <v>7.15</v>
      </c>
      <c r="X19" s="64"/>
      <c r="Y19" s="27"/>
      <c r="Z19" s="27"/>
      <c r="AA19" s="27"/>
      <c r="AB19" s="32">
        <f>SUM(Y18+Z18)-AA18</f>
        <v>13.55</v>
      </c>
      <c r="AC19" s="64"/>
      <c r="AD19" s="27"/>
      <c r="AE19" s="27"/>
      <c r="AF19" s="27"/>
      <c r="AG19" s="32">
        <f>SUM(AD18+AE18)-AF18</f>
        <v>13.5</v>
      </c>
      <c r="AH19" s="64"/>
      <c r="AI19" s="32">
        <f>SUM(G18+L18+Q18+V18+AB18+AG18)</f>
        <v>81.05</v>
      </c>
      <c r="AJ19" s="59"/>
    </row>
    <row r="20" spans="1:36" ht="12.75">
      <c r="A20" s="13">
        <v>174</v>
      </c>
      <c r="B20" s="13" t="s">
        <v>44</v>
      </c>
      <c r="C20" s="23" t="s">
        <v>41</v>
      </c>
      <c r="D20" s="27">
        <v>5.2</v>
      </c>
      <c r="E20" s="27">
        <v>7.65</v>
      </c>
      <c r="F20" s="27">
        <v>0.1</v>
      </c>
      <c r="G20" s="39">
        <f>SUM(D20+E20)-F20</f>
        <v>12.750000000000002</v>
      </c>
      <c r="H20" s="64">
        <v>15</v>
      </c>
      <c r="I20" s="27">
        <v>4.3</v>
      </c>
      <c r="J20" s="27">
        <v>8.8</v>
      </c>
      <c r="K20" s="27"/>
      <c r="L20" s="39">
        <f>SUM(I20+J20)-K20</f>
        <v>13.100000000000001</v>
      </c>
      <c r="M20" s="64">
        <v>3</v>
      </c>
      <c r="N20" s="27">
        <v>4.5</v>
      </c>
      <c r="O20" s="27">
        <v>8.8</v>
      </c>
      <c r="P20" s="27"/>
      <c r="Q20" s="39">
        <f>SUM(N20+O20)-P20</f>
        <v>13.3</v>
      </c>
      <c r="R20" s="64">
        <v>6</v>
      </c>
      <c r="S20" s="27">
        <v>6.2</v>
      </c>
      <c r="T20" s="27">
        <v>9.4</v>
      </c>
      <c r="U20" s="27"/>
      <c r="V20" s="39">
        <f t="shared" si="0"/>
        <v>15.600000000000001</v>
      </c>
      <c r="W20" s="39">
        <f>SUM(V20+V21)/2</f>
        <v>14.5</v>
      </c>
      <c r="X20" s="64">
        <v>3</v>
      </c>
      <c r="Y20" s="27">
        <v>4.4</v>
      </c>
      <c r="Z20" s="27">
        <v>8.25</v>
      </c>
      <c r="AA20" s="27"/>
      <c r="AB20" s="39">
        <f>SUM(Y20+Z20)-AA20</f>
        <v>12.65</v>
      </c>
      <c r="AC20" s="64">
        <v>12</v>
      </c>
      <c r="AD20" s="27">
        <v>4.4</v>
      </c>
      <c r="AE20" s="27">
        <v>8.4</v>
      </c>
      <c r="AF20" s="27"/>
      <c r="AG20" s="39">
        <f>SUM(AD20+AE20)-AF20</f>
        <v>12.8</v>
      </c>
      <c r="AH20" s="64">
        <v>11</v>
      </c>
      <c r="AI20" s="27">
        <f>SUM(G20+L20+Q20+V20+AB20+AG20)</f>
        <v>80.2</v>
      </c>
      <c r="AJ20" s="59">
        <v>4</v>
      </c>
    </row>
    <row r="21" spans="1:36" ht="14.25">
      <c r="A21" s="18">
        <v>174</v>
      </c>
      <c r="B21" s="17" t="s">
        <v>45</v>
      </c>
      <c r="C21" s="24" t="s">
        <v>43</v>
      </c>
      <c r="D21" s="27"/>
      <c r="E21" s="27"/>
      <c r="F21" s="27"/>
      <c r="G21" s="32">
        <f>SUM(D20+E20)-F20</f>
        <v>12.750000000000002</v>
      </c>
      <c r="H21" s="64"/>
      <c r="I21" s="22"/>
      <c r="J21" s="27"/>
      <c r="K21" s="27"/>
      <c r="L21" s="32">
        <f>SUM(I20+J20)-K20</f>
        <v>13.100000000000001</v>
      </c>
      <c r="M21" s="64"/>
      <c r="N21" s="27"/>
      <c r="O21" s="27"/>
      <c r="P21" s="27"/>
      <c r="Q21" s="32">
        <f>SUM(N20+O20)-P20</f>
        <v>13.3</v>
      </c>
      <c r="R21" s="64"/>
      <c r="S21" s="27">
        <v>4.2</v>
      </c>
      <c r="T21" s="27">
        <v>9.2</v>
      </c>
      <c r="U21" s="27"/>
      <c r="V21" s="39">
        <f t="shared" si="0"/>
        <v>13.399999999999999</v>
      </c>
      <c r="W21" s="32">
        <f>SUM(V20+V21)/2</f>
        <v>14.5</v>
      </c>
      <c r="X21" s="64"/>
      <c r="Y21" s="27"/>
      <c r="Z21" s="27"/>
      <c r="AA21" s="27"/>
      <c r="AB21" s="32">
        <f>SUM(Y20+Z20)-AA20</f>
        <v>12.65</v>
      </c>
      <c r="AC21" s="64"/>
      <c r="AD21" s="27"/>
      <c r="AE21" s="27"/>
      <c r="AF21" s="27"/>
      <c r="AG21" s="32">
        <f>SUM(AD20+AE20)-AF20</f>
        <v>12.8</v>
      </c>
      <c r="AH21" s="64"/>
      <c r="AI21" s="32">
        <f>SUM(G20+L20+Q20+V20+AB20+AG20)</f>
        <v>80.2</v>
      </c>
      <c r="AJ21" s="59"/>
    </row>
    <row r="22" spans="1:36" ht="12.75">
      <c r="A22" s="13">
        <v>194</v>
      </c>
      <c r="B22" s="13" t="s">
        <v>92</v>
      </c>
      <c r="C22" s="23" t="s">
        <v>115</v>
      </c>
      <c r="D22" s="27">
        <v>5.1</v>
      </c>
      <c r="E22" s="27">
        <v>7.8</v>
      </c>
      <c r="F22" s="27"/>
      <c r="G22" s="39">
        <f>SUM(D22+E22)-F22</f>
        <v>12.899999999999999</v>
      </c>
      <c r="H22" s="64">
        <v>13</v>
      </c>
      <c r="I22" s="27">
        <v>4</v>
      </c>
      <c r="J22" s="27">
        <v>8.5</v>
      </c>
      <c r="K22" s="27"/>
      <c r="L22" s="39">
        <f>SUM(I22+J22)-K22</f>
        <v>12.5</v>
      </c>
      <c r="M22" s="64">
        <v>9</v>
      </c>
      <c r="N22" s="27">
        <v>4.5</v>
      </c>
      <c r="O22" s="27">
        <v>9</v>
      </c>
      <c r="P22" s="27"/>
      <c r="Q22" s="39">
        <f>SUM(N22+O22)-P22</f>
        <v>13.5</v>
      </c>
      <c r="R22" s="64">
        <v>2</v>
      </c>
      <c r="S22" s="27">
        <v>6.6</v>
      </c>
      <c r="T22" s="27">
        <v>9.3</v>
      </c>
      <c r="U22" s="27"/>
      <c r="V22" s="39">
        <f t="shared" si="0"/>
        <v>15.9</v>
      </c>
      <c r="W22" s="39">
        <f>SUM(V22+V23)/2</f>
        <v>15.15</v>
      </c>
      <c r="X22" s="64">
        <v>2</v>
      </c>
      <c r="Y22" s="27">
        <v>4.3</v>
      </c>
      <c r="Z22" s="27">
        <v>8.4</v>
      </c>
      <c r="AA22" s="27"/>
      <c r="AB22" s="39">
        <f>SUM(Y22+Z22)-AA22</f>
        <v>12.7</v>
      </c>
      <c r="AC22" s="64">
        <v>10</v>
      </c>
      <c r="AD22" s="27">
        <v>3.5</v>
      </c>
      <c r="AE22" s="27">
        <v>8.1</v>
      </c>
      <c r="AF22" s="27"/>
      <c r="AG22" s="39">
        <f>SUM(AD22+AE22)-AF22</f>
        <v>11.6</v>
      </c>
      <c r="AH22" s="64">
        <v>24</v>
      </c>
      <c r="AI22" s="27">
        <f>SUM(G22+L22+Q22+V22+AB22+AG22)</f>
        <v>79.1</v>
      </c>
      <c r="AJ22" s="59">
        <v>5</v>
      </c>
    </row>
    <row r="23" spans="1:36" ht="14.25">
      <c r="A23" s="18">
        <v>194</v>
      </c>
      <c r="B23" t="s">
        <v>93</v>
      </c>
      <c r="C23" s="25" t="s">
        <v>94</v>
      </c>
      <c r="D23" s="27"/>
      <c r="E23" s="27"/>
      <c r="F23" s="27"/>
      <c r="G23" s="32">
        <f>SUM(D22+E22)-F22</f>
        <v>12.899999999999999</v>
      </c>
      <c r="H23" s="64"/>
      <c r="I23" s="22"/>
      <c r="J23" s="27"/>
      <c r="K23" s="27"/>
      <c r="L23" s="32">
        <f>SUM(I22+J22)-K22</f>
        <v>12.5</v>
      </c>
      <c r="M23" s="64"/>
      <c r="N23" s="27"/>
      <c r="O23" s="27"/>
      <c r="P23" s="27"/>
      <c r="Q23" s="32">
        <f>SUM(N22+O22)-P22</f>
        <v>13.5</v>
      </c>
      <c r="R23" s="64"/>
      <c r="S23" s="27">
        <v>5.4</v>
      </c>
      <c r="T23" s="27">
        <v>9</v>
      </c>
      <c r="U23" s="27"/>
      <c r="V23" s="39">
        <f t="shared" si="0"/>
        <v>14.4</v>
      </c>
      <c r="W23" s="32">
        <f>SUM(V22+V23)/2</f>
        <v>15.15</v>
      </c>
      <c r="X23" s="64"/>
      <c r="Y23" s="27"/>
      <c r="Z23" s="27"/>
      <c r="AA23" s="27"/>
      <c r="AB23" s="32">
        <f>SUM(Y22+Z22)-AA22</f>
        <v>12.7</v>
      </c>
      <c r="AC23" s="64"/>
      <c r="AD23" s="27"/>
      <c r="AE23" s="27"/>
      <c r="AF23" s="27"/>
      <c r="AG23" s="32">
        <f>SUM(AD22+AE22)-AF22</f>
        <v>11.6</v>
      </c>
      <c r="AH23" s="64"/>
      <c r="AI23" s="32">
        <f>SUM(G22+L22+Q22+V22+AB22+AG22)</f>
        <v>79.1</v>
      </c>
      <c r="AJ23" s="59"/>
    </row>
    <row r="24" spans="1:36" ht="12.75">
      <c r="A24" s="13">
        <v>195</v>
      </c>
      <c r="B24" s="13" t="s">
        <v>95</v>
      </c>
      <c r="C24" s="23" t="s">
        <v>115</v>
      </c>
      <c r="D24" s="27">
        <v>4.7</v>
      </c>
      <c r="E24" s="27">
        <v>8.6</v>
      </c>
      <c r="F24" s="27"/>
      <c r="G24" s="39">
        <f>SUM(D24+E24)-F24</f>
        <v>13.3</v>
      </c>
      <c r="H24" s="64">
        <v>6</v>
      </c>
      <c r="I24" s="27">
        <v>5</v>
      </c>
      <c r="J24" s="27">
        <v>8.4</v>
      </c>
      <c r="K24" s="27"/>
      <c r="L24" s="39">
        <f>SUM(I24+J24)-K24</f>
        <v>13.4</v>
      </c>
      <c r="M24" s="64">
        <v>2</v>
      </c>
      <c r="N24" s="27">
        <v>4.3</v>
      </c>
      <c r="O24" s="27">
        <v>8.7</v>
      </c>
      <c r="P24" s="27"/>
      <c r="Q24" s="39">
        <f>SUM(N24+O24)-P24</f>
        <v>13</v>
      </c>
      <c r="R24" s="64">
        <v>12</v>
      </c>
      <c r="S24" s="27">
        <v>5.4</v>
      </c>
      <c r="T24" s="27">
        <v>9.2</v>
      </c>
      <c r="U24" s="27"/>
      <c r="V24" s="39">
        <f t="shared" si="0"/>
        <v>14.6</v>
      </c>
      <c r="W24" s="39">
        <f>SUM(V24+V25)/2</f>
        <v>14.05</v>
      </c>
      <c r="X24" s="64">
        <v>7</v>
      </c>
      <c r="Y24" s="27">
        <v>4.4</v>
      </c>
      <c r="Z24" s="27">
        <v>8.4</v>
      </c>
      <c r="AA24" s="27"/>
      <c r="AB24" s="39">
        <f>SUM(Y24+Z24)-AA24</f>
        <v>12.8</v>
      </c>
      <c r="AC24" s="64">
        <v>9</v>
      </c>
      <c r="AD24" s="27">
        <v>4.6</v>
      </c>
      <c r="AE24" s="27">
        <v>7.2</v>
      </c>
      <c r="AF24" s="27"/>
      <c r="AG24" s="39">
        <f>SUM(AD24+AE24)-AF24</f>
        <v>11.8</v>
      </c>
      <c r="AH24" s="64">
        <v>23</v>
      </c>
      <c r="AI24" s="27">
        <f>SUM(G24+L24+Q24+V24+AB24+AG24)</f>
        <v>78.9</v>
      </c>
      <c r="AJ24" s="59">
        <v>6</v>
      </c>
    </row>
    <row r="25" spans="1:36" ht="14.25">
      <c r="A25" s="18">
        <v>195</v>
      </c>
      <c r="B25" t="s">
        <v>96</v>
      </c>
      <c r="C25" s="25" t="s">
        <v>94</v>
      </c>
      <c r="D25" s="27"/>
      <c r="E25" s="27"/>
      <c r="F25" s="27"/>
      <c r="G25" s="32">
        <f>SUM(D24+E24)-F24</f>
        <v>13.3</v>
      </c>
      <c r="H25" s="64"/>
      <c r="I25" s="22"/>
      <c r="J25" s="27"/>
      <c r="K25" s="27"/>
      <c r="L25" s="32">
        <f>SUM(I24+J24)-K24</f>
        <v>13.4</v>
      </c>
      <c r="M25" s="64"/>
      <c r="N25" s="27"/>
      <c r="O25" s="27"/>
      <c r="P25" s="27"/>
      <c r="Q25" s="32">
        <f>SUM(N24+O24)-P24</f>
        <v>13</v>
      </c>
      <c r="R25" s="64"/>
      <c r="S25" s="27">
        <v>4.6</v>
      </c>
      <c r="T25" s="27">
        <v>8.9</v>
      </c>
      <c r="U25" s="27"/>
      <c r="V25" s="39">
        <f t="shared" si="0"/>
        <v>13.5</v>
      </c>
      <c r="W25" s="32">
        <f>SUM(V24+V25)/2</f>
        <v>14.05</v>
      </c>
      <c r="X25" s="64"/>
      <c r="Y25" s="27"/>
      <c r="Z25" s="27"/>
      <c r="AA25" s="27"/>
      <c r="AB25" s="32">
        <f>SUM(Y24+Z24)-AA24</f>
        <v>12.8</v>
      </c>
      <c r="AC25" s="64"/>
      <c r="AD25" s="27"/>
      <c r="AE25" s="27"/>
      <c r="AF25" s="27"/>
      <c r="AG25" s="32">
        <f>SUM(AD24+AE24)-AF24</f>
        <v>11.8</v>
      </c>
      <c r="AH25" s="64"/>
      <c r="AI25" s="32">
        <f>SUM(G24+L24+Q24+V24+AB24+AG24)</f>
        <v>78.9</v>
      </c>
      <c r="AJ25" s="59"/>
    </row>
    <row r="26" spans="1:36" ht="12.75">
      <c r="A26" s="13">
        <v>182</v>
      </c>
      <c r="B26" s="13" t="s">
        <v>113</v>
      </c>
      <c r="C26" s="23" t="s">
        <v>41</v>
      </c>
      <c r="D26" s="27">
        <v>4.6</v>
      </c>
      <c r="E26" s="27">
        <v>7.9</v>
      </c>
      <c r="F26" s="27">
        <v>0.1</v>
      </c>
      <c r="G26" s="39">
        <f>SUM(D26+E26)-F26</f>
        <v>12.4</v>
      </c>
      <c r="H26" s="64">
        <v>22</v>
      </c>
      <c r="I26" s="27">
        <v>4.6</v>
      </c>
      <c r="J26" s="27">
        <v>7.8</v>
      </c>
      <c r="K26" s="27"/>
      <c r="L26" s="39">
        <f>SUM(I26+J26)-K26</f>
        <v>12.399999999999999</v>
      </c>
      <c r="M26" s="64">
        <v>12</v>
      </c>
      <c r="N26" s="27">
        <v>4.8</v>
      </c>
      <c r="O26" s="27">
        <v>9.2</v>
      </c>
      <c r="P26" s="27"/>
      <c r="Q26" s="39">
        <f>SUM(N26+O26)-P26</f>
        <v>14</v>
      </c>
      <c r="R26" s="64">
        <v>1</v>
      </c>
      <c r="S26" s="27">
        <v>5.4</v>
      </c>
      <c r="T26" s="27">
        <v>9.25</v>
      </c>
      <c r="U26" s="27"/>
      <c r="V26" s="39">
        <f t="shared" si="0"/>
        <v>14.65</v>
      </c>
      <c r="W26" s="39">
        <f>SUM(V26+V27)/2</f>
        <v>14.175</v>
      </c>
      <c r="X26" s="64">
        <v>6</v>
      </c>
      <c r="Y26" s="27">
        <v>4.6</v>
      </c>
      <c r="Z26" s="27">
        <v>8.6</v>
      </c>
      <c r="AA26" s="27"/>
      <c r="AB26" s="39">
        <f>SUM(Y26+Z26)-AA26</f>
        <v>13.2</v>
      </c>
      <c r="AC26" s="64">
        <v>5</v>
      </c>
      <c r="AD26" s="27">
        <v>3.6</v>
      </c>
      <c r="AE26" s="27">
        <v>7.8</v>
      </c>
      <c r="AF26" s="27"/>
      <c r="AG26" s="39">
        <f>SUM(AD26+AE26)-AF26</f>
        <v>11.4</v>
      </c>
      <c r="AH26" s="64">
        <v>26</v>
      </c>
      <c r="AI26" s="27">
        <f>SUM(G26+L26+Q26+V26+AB26+AG26)</f>
        <v>78.05</v>
      </c>
      <c r="AJ26" s="59">
        <v>7</v>
      </c>
    </row>
    <row r="27" spans="1:36" ht="14.25">
      <c r="A27" s="18">
        <v>182</v>
      </c>
      <c r="B27" s="10" t="s">
        <v>114</v>
      </c>
      <c r="C27" s="24" t="s">
        <v>43</v>
      </c>
      <c r="D27" s="27"/>
      <c r="E27" s="27"/>
      <c r="F27" s="27"/>
      <c r="G27" s="32">
        <f>SUM(D26+E26)-F26</f>
        <v>12.4</v>
      </c>
      <c r="H27" s="64"/>
      <c r="I27" s="22"/>
      <c r="J27" s="27"/>
      <c r="K27" s="27"/>
      <c r="L27" s="32">
        <f>SUM(I26+J26)-K26</f>
        <v>12.399999999999999</v>
      </c>
      <c r="M27" s="64"/>
      <c r="N27" s="27"/>
      <c r="O27" s="27"/>
      <c r="P27" s="27"/>
      <c r="Q27" s="32">
        <f>SUM(N26+O26)-P26</f>
        <v>14</v>
      </c>
      <c r="R27" s="64"/>
      <c r="S27" s="27">
        <v>4.6</v>
      </c>
      <c r="T27" s="27">
        <v>9.1</v>
      </c>
      <c r="U27" s="27"/>
      <c r="V27" s="39">
        <f t="shared" si="0"/>
        <v>13.7</v>
      </c>
      <c r="W27" s="32">
        <f>SUM(V26+V27)/2</f>
        <v>14.175</v>
      </c>
      <c r="X27" s="64"/>
      <c r="Y27" s="27"/>
      <c r="Z27" s="27"/>
      <c r="AA27" s="27"/>
      <c r="AB27" s="32">
        <f>SUM(Y26+Z26)-AA26</f>
        <v>13.2</v>
      </c>
      <c r="AC27" s="64"/>
      <c r="AD27" s="27"/>
      <c r="AE27" s="27"/>
      <c r="AF27" s="27"/>
      <c r="AG27" s="32">
        <f>SUM(AD26+AE26)-AF26</f>
        <v>11.4</v>
      </c>
      <c r="AH27" s="64"/>
      <c r="AI27" s="32">
        <f>SUM(G26+L26+Q26+V26+AB26+AG26)</f>
        <v>78.05</v>
      </c>
      <c r="AJ27" s="59"/>
    </row>
    <row r="28" spans="1:36" ht="12.75">
      <c r="A28" s="13">
        <v>170</v>
      </c>
      <c r="B28" s="13" t="s">
        <v>34</v>
      </c>
      <c r="C28" s="23" t="s">
        <v>29</v>
      </c>
      <c r="D28" s="27">
        <v>4.7</v>
      </c>
      <c r="E28" s="27">
        <v>7.8</v>
      </c>
      <c r="F28" s="27"/>
      <c r="G28" s="39">
        <f>SUM(D28+E28)-F28</f>
        <v>12.5</v>
      </c>
      <c r="H28" s="64">
        <v>19</v>
      </c>
      <c r="I28" s="27">
        <v>4.4</v>
      </c>
      <c r="J28" s="27">
        <v>8.5</v>
      </c>
      <c r="K28" s="27"/>
      <c r="L28" s="39">
        <f>SUM(I28+J28)-K28</f>
        <v>12.9</v>
      </c>
      <c r="M28" s="64">
        <v>5</v>
      </c>
      <c r="N28" s="27">
        <v>4.8</v>
      </c>
      <c r="O28" s="27">
        <v>8.4</v>
      </c>
      <c r="P28" s="27"/>
      <c r="Q28" s="39">
        <f>SUM(N28+O28)-P28</f>
        <v>13.2</v>
      </c>
      <c r="R28" s="64">
        <v>11</v>
      </c>
      <c r="S28" s="27">
        <v>6.2</v>
      </c>
      <c r="T28" s="27">
        <v>7.75</v>
      </c>
      <c r="U28" s="27"/>
      <c r="V28" s="39">
        <f t="shared" si="0"/>
        <v>13.95</v>
      </c>
      <c r="W28" s="39">
        <f>SUM(V28+V29)/2</f>
        <v>13.35</v>
      </c>
      <c r="X28" s="64">
        <v>13</v>
      </c>
      <c r="Y28" s="27">
        <v>4.7</v>
      </c>
      <c r="Z28" s="27">
        <v>8</v>
      </c>
      <c r="AA28" s="27"/>
      <c r="AB28" s="39">
        <f>SUM(Y28+Z28)-AA28</f>
        <v>12.7</v>
      </c>
      <c r="AC28" s="64">
        <v>11</v>
      </c>
      <c r="AD28" s="27">
        <v>4.6</v>
      </c>
      <c r="AE28" s="27">
        <v>8</v>
      </c>
      <c r="AF28" s="27"/>
      <c r="AG28" s="39">
        <f>SUM(AD28+AE28)-AF28</f>
        <v>12.6</v>
      </c>
      <c r="AH28" s="64">
        <v>14</v>
      </c>
      <c r="AI28" s="27">
        <f>SUM(G28+L28+Q28+V28+AB28+AG28)</f>
        <v>77.85</v>
      </c>
      <c r="AJ28" s="59">
        <v>8</v>
      </c>
    </row>
    <row r="29" spans="1:36" ht="14.25">
      <c r="A29" s="18">
        <v>170</v>
      </c>
      <c r="B29" t="s">
        <v>35</v>
      </c>
      <c r="C29" s="24" t="s">
        <v>31</v>
      </c>
      <c r="D29" s="27"/>
      <c r="E29" s="27"/>
      <c r="F29" s="27"/>
      <c r="G29" s="32">
        <f>SUM(D28+E28)-F28</f>
        <v>12.5</v>
      </c>
      <c r="H29" s="64"/>
      <c r="I29" s="22"/>
      <c r="J29" s="27"/>
      <c r="K29" s="27"/>
      <c r="L29" s="32">
        <f>SUM(I28+J28)-K28</f>
        <v>12.9</v>
      </c>
      <c r="M29" s="64"/>
      <c r="N29" s="27"/>
      <c r="O29" s="27"/>
      <c r="P29" s="27"/>
      <c r="Q29" s="32">
        <f>SUM(N28+O28)-P28</f>
        <v>13.2</v>
      </c>
      <c r="R29" s="64"/>
      <c r="S29" s="27">
        <v>4.2</v>
      </c>
      <c r="T29" s="27">
        <v>8.55</v>
      </c>
      <c r="U29" s="27"/>
      <c r="V29" s="39">
        <f t="shared" si="0"/>
        <v>12.75</v>
      </c>
      <c r="W29" s="32">
        <f>SUM(V28+V29)/2</f>
        <v>13.35</v>
      </c>
      <c r="X29" s="64"/>
      <c r="Y29" s="27"/>
      <c r="Z29" s="27"/>
      <c r="AA29" s="27"/>
      <c r="AB29" s="32">
        <f>SUM(Y28+Z28)-AA28</f>
        <v>12.7</v>
      </c>
      <c r="AC29" s="64"/>
      <c r="AD29" s="27"/>
      <c r="AE29" s="27"/>
      <c r="AF29" s="27"/>
      <c r="AG29" s="32">
        <f>SUM(AD28+AE28)-AF28</f>
        <v>12.6</v>
      </c>
      <c r="AH29" s="64"/>
      <c r="AI29" s="32">
        <f>SUM(G28+L28+Q28+V28+AB28+AG28)</f>
        <v>77.85</v>
      </c>
      <c r="AJ29" s="59"/>
    </row>
    <row r="30" spans="1:36" ht="12.75">
      <c r="A30" s="13">
        <v>169</v>
      </c>
      <c r="B30" s="13" t="s">
        <v>32</v>
      </c>
      <c r="C30" s="23" t="s">
        <v>29</v>
      </c>
      <c r="D30" s="27">
        <v>4.9</v>
      </c>
      <c r="E30" s="27">
        <v>8.65</v>
      </c>
      <c r="F30" s="27">
        <v>0.3</v>
      </c>
      <c r="G30" s="39">
        <f>SUM(D30+E30)-F30</f>
        <v>13.25</v>
      </c>
      <c r="H30" s="64">
        <v>7</v>
      </c>
      <c r="I30" s="27">
        <v>4.5</v>
      </c>
      <c r="J30" s="27">
        <v>7.4</v>
      </c>
      <c r="K30" s="27"/>
      <c r="L30" s="39">
        <f>SUM(I30+J30)-K30</f>
        <v>11.9</v>
      </c>
      <c r="M30" s="64">
        <v>20</v>
      </c>
      <c r="N30" s="27">
        <v>4.6</v>
      </c>
      <c r="O30" s="27">
        <v>8.2</v>
      </c>
      <c r="P30" s="27"/>
      <c r="Q30" s="39">
        <f>SUM(N30+O30)-P30</f>
        <v>12.799999999999999</v>
      </c>
      <c r="R30" s="64">
        <v>16</v>
      </c>
      <c r="S30" s="27">
        <v>5.4</v>
      </c>
      <c r="T30" s="27">
        <v>8.55</v>
      </c>
      <c r="U30" s="27"/>
      <c r="V30" s="39">
        <f t="shared" si="0"/>
        <v>13.950000000000001</v>
      </c>
      <c r="W30" s="39"/>
      <c r="X30" s="64"/>
      <c r="Y30" s="27">
        <v>4.8</v>
      </c>
      <c r="Z30" s="27">
        <v>8.1</v>
      </c>
      <c r="AA30" s="27"/>
      <c r="AB30" s="39">
        <f>SUM(Y30+Z30)-AA30</f>
        <v>12.899999999999999</v>
      </c>
      <c r="AC30" s="64">
        <v>8</v>
      </c>
      <c r="AD30" s="27">
        <v>4.8</v>
      </c>
      <c r="AE30" s="27">
        <v>8.2</v>
      </c>
      <c r="AF30" s="27"/>
      <c r="AG30" s="39">
        <f>SUM(AD30+AE30)-AF30</f>
        <v>13</v>
      </c>
      <c r="AH30" s="64">
        <v>6</v>
      </c>
      <c r="AI30" s="27">
        <f>SUM(G30+L30+Q30+V30+AB30+AG30)</f>
        <v>77.8</v>
      </c>
      <c r="AJ30" s="59">
        <v>9</v>
      </c>
    </row>
    <row r="31" spans="1:36" ht="14.25">
      <c r="A31" s="18">
        <v>169</v>
      </c>
      <c r="B31" s="13" t="s">
        <v>33</v>
      </c>
      <c r="C31" s="24" t="s">
        <v>31</v>
      </c>
      <c r="D31" s="27"/>
      <c r="E31" s="27"/>
      <c r="F31" s="27"/>
      <c r="G31" s="32">
        <f>SUM(D30+E30)-F30</f>
        <v>13.25</v>
      </c>
      <c r="H31" s="64"/>
      <c r="I31" s="22"/>
      <c r="J31" s="27"/>
      <c r="K31" s="27"/>
      <c r="L31" s="32">
        <f>SUM(I30+J30)-K30</f>
        <v>11.9</v>
      </c>
      <c r="M31" s="64"/>
      <c r="N31" s="27"/>
      <c r="O31" s="27"/>
      <c r="P31" s="27"/>
      <c r="Q31" s="32">
        <f>SUM(N30+O30)-P30</f>
        <v>12.799999999999999</v>
      </c>
      <c r="R31" s="64"/>
      <c r="S31" s="27"/>
      <c r="T31" s="27"/>
      <c r="U31" s="27"/>
      <c r="V31" s="32">
        <f t="shared" si="0"/>
        <v>0</v>
      </c>
      <c r="W31" s="32">
        <f>SUM(V30+V31)/2</f>
        <v>6.9750000000000005</v>
      </c>
      <c r="X31" s="64"/>
      <c r="Y31" s="27"/>
      <c r="Z31" s="27"/>
      <c r="AA31" s="27"/>
      <c r="AB31" s="32">
        <f>SUM(Y30+Z30)-AA30</f>
        <v>12.899999999999999</v>
      </c>
      <c r="AC31" s="64"/>
      <c r="AD31" s="27"/>
      <c r="AE31" s="27"/>
      <c r="AF31" s="27"/>
      <c r="AG31" s="32">
        <f>SUM(AD30+AE30)-AF30</f>
        <v>13</v>
      </c>
      <c r="AH31" s="64"/>
      <c r="AI31" s="32">
        <f>SUM(G30+L30+Q30+V30+AB30+AG30)</f>
        <v>77.8</v>
      </c>
      <c r="AJ31" s="59"/>
    </row>
    <row r="32" spans="1:36" ht="12.75">
      <c r="A32" s="13">
        <v>163</v>
      </c>
      <c r="B32" s="13" t="s">
        <v>16</v>
      </c>
      <c r="C32" s="23" t="s">
        <v>13</v>
      </c>
      <c r="D32" s="27">
        <v>4.7</v>
      </c>
      <c r="E32" s="27">
        <v>8.3</v>
      </c>
      <c r="F32" s="27">
        <v>0.3</v>
      </c>
      <c r="G32" s="39">
        <f>SUM(D32+E32)-F32</f>
        <v>12.7</v>
      </c>
      <c r="H32" s="64">
        <v>16</v>
      </c>
      <c r="I32" s="27">
        <v>4.5</v>
      </c>
      <c r="J32" s="27">
        <v>7.8</v>
      </c>
      <c r="K32" s="27"/>
      <c r="L32" s="39">
        <f>SUM(I32+J32)-K32</f>
        <v>12.3</v>
      </c>
      <c r="M32" s="64">
        <v>15</v>
      </c>
      <c r="N32" s="27">
        <v>4.9</v>
      </c>
      <c r="O32" s="27">
        <v>8.3</v>
      </c>
      <c r="P32" s="27"/>
      <c r="Q32" s="39">
        <f>SUM(N32+O32)-P32</f>
        <v>13.200000000000001</v>
      </c>
      <c r="R32" s="64">
        <v>12</v>
      </c>
      <c r="S32" s="27">
        <v>5.4</v>
      </c>
      <c r="T32" s="27">
        <v>8.05</v>
      </c>
      <c r="U32" s="27"/>
      <c r="V32" s="39">
        <f t="shared" si="0"/>
        <v>13.450000000000001</v>
      </c>
      <c r="W32" s="39">
        <f>SUM(V32+V33)/2</f>
        <v>13.525</v>
      </c>
      <c r="X32" s="64">
        <v>12</v>
      </c>
      <c r="Y32" s="27">
        <v>4.5</v>
      </c>
      <c r="Z32" s="27">
        <v>8.1</v>
      </c>
      <c r="AA32" s="27"/>
      <c r="AB32" s="39">
        <f>SUM(Y32+Z32)-AA32</f>
        <v>12.6</v>
      </c>
      <c r="AC32" s="64">
        <v>14</v>
      </c>
      <c r="AD32" s="27">
        <v>4.7</v>
      </c>
      <c r="AE32" s="27">
        <v>7.9</v>
      </c>
      <c r="AF32" s="27"/>
      <c r="AG32" s="39">
        <f>SUM(AD32+AE32)-AF32</f>
        <v>12.600000000000001</v>
      </c>
      <c r="AH32" s="64">
        <v>15</v>
      </c>
      <c r="AI32" s="27">
        <f>SUM(G32+L32+Q32+V32+AB32+AG32)</f>
        <v>76.85</v>
      </c>
      <c r="AJ32" s="59">
        <v>10</v>
      </c>
    </row>
    <row r="33" spans="1:36" ht="14.25">
      <c r="A33" s="18">
        <v>163</v>
      </c>
      <c r="B33" s="13" t="s">
        <v>17</v>
      </c>
      <c r="C33" s="23" t="s">
        <v>15</v>
      </c>
      <c r="D33" s="27"/>
      <c r="E33" s="27"/>
      <c r="F33" s="27"/>
      <c r="G33" s="32">
        <f>SUM(D32+E32)-F32</f>
        <v>12.7</v>
      </c>
      <c r="H33" s="64"/>
      <c r="I33" s="22"/>
      <c r="J33" s="27"/>
      <c r="K33" s="27"/>
      <c r="L33" s="32">
        <f>SUM(I32+J32)-K32</f>
        <v>12.3</v>
      </c>
      <c r="M33" s="64"/>
      <c r="N33" s="27"/>
      <c r="O33" s="27"/>
      <c r="P33" s="27"/>
      <c r="Q33" s="32">
        <f>SUM(N32+O32)-P32</f>
        <v>13.200000000000001</v>
      </c>
      <c r="R33" s="64"/>
      <c r="S33" s="27">
        <v>4.6</v>
      </c>
      <c r="T33" s="27">
        <v>9</v>
      </c>
      <c r="U33" s="27"/>
      <c r="V33" s="39">
        <f t="shared" si="0"/>
        <v>13.6</v>
      </c>
      <c r="W33" s="32">
        <f>SUM(V32+V33)/2</f>
        <v>13.525</v>
      </c>
      <c r="X33" s="64"/>
      <c r="Y33" s="27"/>
      <c r="Z33" s="27"/>
      <c r="AA33" s="27"/>
      <c r="AB33" s="32">
        <f>SUM(Y32+Z32)-AA32</f>
        <v>12.6</v>
      </c>
      <c r="AC33" s="64"/>
      <c r="AD33" s="27"/>
      <c r="AE33" s="27"/>
      <c r="AF33" s="27"/>
      <c r="AG33" s="32">
        <f>SUM(AD32+AE32)-AF32</f>
        <v>12.600000000000001</v>
      </c>
      <c r="AH33" s="64"/>
      <c r="AI33" s="32">
        <f>SUM(G32+L32+Q32+V32+AB32+AG32)</f>
        <v>76.85</v>
      </c>
      <c r="AJ33" s="59"/>
    </row>
    <row r="34" spans="1:36" ht="12.75">
      <c r="A34" s="13">
        <v>190</v>
      </c>
      <c r="B34" s="13" t="s">
        <v>82</v>
      </c>
      <c r="C34" s="23" t="s">
        <v>77</v>
      </c>
      <c r="D34" s="27">
        <v>4.5</v>
      </c>
      <c r="E34" s="27">
        <v>7.8</v>
      </c>
      <c r="F34" s="27"/>
      <c r="G34" s="39">
        <f>SUM(D34+E34)-F34</f>
        <v>12.3</v>
      </c>
      <c r="H34" s="64">
        <v>23</v>
      </c>
      <c r="I34" s="27">
        <v>3.6</v>
      </c>
      <c r="J34" s="27">
        <v>8.1</v>
      </c>
      <c r="K34" s="27"/>
      <c r="L34" s="39">
        <f>SUM(I34+J34)-K34</f>
        <v>11.7</v>
      </c>
      <c r="M34" s="64">
        <v>21</v>
      </c>
      <c r="N34" s="27">
        <v>4.7</v>
      </c>
      <c r="O34" s="27">
        <v>8.3</v>
      </c>
      <c r="P34" s="27"/>
      <c r="Q34" s="39">
        <f>SUM(N34+O34)-P34</f>
        <v>13</v>
      </c>
      <c r="R34" s="64">
        <v>13</v>
      </c>
      <c r="S34" s="27">
        <v>5.4</v>
      </c>
      <c r="T34" s="27">
        <v>9.1</v>
      </c>
      <c r="U34" s="27"/>
      <c r="V34" s="39">
        <f t="shared" si="0"/>
        <v>14.5</v>
      </c>
      <c r="W34" s="39"/>
      <c r="X34" s="64"/>
      <c r="Y34" s="27">
        <v>4</v>
      </c>
      <c r="Z34" s="27">
        <v>8.4</v>
      </c>
      <c r="AA34" s="27"/>
      <c r="AB34" s="39">
        <f>SUM(Y34+Z34)-AA34</f>
        <v>12.4</v>
      </c>
      <c r="AC34" s="64">
        <v>16</v>
      </c>
      <c r="AD34" s="27">
        <v>4.2</v>
      </c>
      <c r="AE34" s="27">
        <v>8.7</v>
      </c>
      <c r="AF34" s="27"/>
      <c r="AG34" s="39">
        <f>SUM(AD34+AE34)-AF34</f>
        <v>12.899999999999999</v>
      </c>
      <c r="AH34" s="64">
        <v>7</v>
      </c>
      <c r="AI34" s="27">
        <f>SUM(G34+L34+Q34+V34+AB34+AG34)</f>
        <v>76.8</v>
      </c>
      <c r="AJ34" s="59">
        <v>11</v>
      </c>
    </row>
    <row r="35" spans="1:36" ht="14.25">
      <c r="A35" s="19">
        <v>190</v>
      </c>
      <c r="B35" s="13" t="s">
        <v>83</v>
      </c>
      <c r="C35" s="23" t="s">
        <v>79</v>
      </c>
      <c r="D35" s="27"/>
      <c r="E35" s="27"/>
      <c r="F35" s="27"/>
      <c r="G35" s="32">
        <f>SUM(D34+E34)-F34</f>
        <v>12.3</v>
      </c>
      <c r="H35" s="64"/>
      <c r="I35" s="22"/>
      <c r="J35" s="27"/>
      <c r="K35" s="27"/>
      <c r="L35" s="32">
        <f>SUM(I34+J34)-K34</f>
        <v>11.7</v>
      </c>
      <c r="M35" s="64"/>
      <c r="N35" s="27"/>
      <c r="O35" s="27"/>
      <c r="P35" s="27"/>
      <c r="Q35" s="32">
        <f>SUM(N34+O34)-P34</f>
        <v>13</v>
      </c>
      <c r="R35" s="64"/>
      <c r="S35" s="27"/>
      <c r="T35" s="27"/>
      <c r="U35" s="27"/>
      <c r="V35" s="32">
        <f t="shared" si="0"/>
        <v>0</v>
      </c>
      <c r="W35" s="32">
        <f>SUM(V34+V35)/2</f>
        <v>7.25</v>
      </c>
      <c r="X35" s="64"/>
      <c r="Y35" s="27"/>
      <c r="Z35" s="27"/>
      <c r="AA35" s="27"/>
      <c r="AB35" s="32">
        <f>SUM(Y34+Z34)-AA34</f>
        <v>12.4</v>
      </c>
      <c r="AC35" s="64"/>
      <c r="AD35" s="27"/>
      <c r="AE35" s="27"/>
      <c r="AF35" s="27"/>
      <c r="AG35" s="32">
        <f>SUM(AD34+AE34)-AF34</f>
        <v>12.899999999999999</v>
      </c>
      <c r="AH35" s="64"/>
      <c r="AI35" s="32">
        <f>SUM(G34+L34+Q34+V34+AB34+AG34)</f>
        <v>76.8</v>
      </c>
      <c r="AJ35" s="59"/>
    </row>
    <row r="36" spans="1:36" ht="12.75">
      <c r="A36" s="13">
        <v>183</v>
      </c>
      <c r="B36" s="13" t="s">
        <v>64</v>
      </c>
      <c r="C36" s="23" t="s">
        <v>41</v>
      </c>
      <c r="D36" s="27">
        <v>4.4</v>
      </c>
      <c r="E36" s="27">
        <v>7.7</v>
      </c>
      <c r="F36" s="27"/>
      <c r="G36" s="39">
        <f>SUM(D36+E36)-F36</f>
        <v>12.100000000000001</v>
      </c>
      <c r="H36" s="64">
        <v>24</v>
      </c>
      <c r="I36" s="27">
        <v>4.3</v>
      </c>
      <c r="J36" s="27">
        <v>8.4</v>
      </c>
      <c r="K36" s="27"/>
      <c r="L36" s="39">
        <f>SUM(I36+J36)-K36</f>
        <v>12.7</v>
      </c>
      <c r="M36" s="64">
        <v>6</v>
      </c>
      <c r="N36" s="27">
        <v>4.4</v>
      </c>
      <c r="O36" s="27">
        <v>9</v>
      </c>
      <c r="P36" s="27"/>
      <c r="Q36" s="39">
        <f>SUM(N36+O36)-P36</f>
        <v>13.4</v>
      </c>
      <c r="R36" s="64">
        <v>3</v>
      </c>
      <c r="S36" s="27">
        <v>4.6</v>
      </c>
      <c r="T36" s="27">
        <v>7.85</v>
      </c>
      <c r="U36" s="27"/>
      <c r="V36" s="39">
        <f t="shared" si="0"/>
        <v>12.45</v>
      </c>
      <c r="W36" s="39"/>
      <c r="X36" s="64"/>
      <c r="Y36" s="27">
        <v>4.6</v>
      </c>
      <c r="Z36" s="27">
        <v>8.3</v>
      </c>
      <c r="AA36" s="27"/>
      <c r="AB36" s="39">
        <f>SUM(Y36+Z36)-AA36</f>
        <v>12.9</v>
      </c>
      <c r="AC36" s="64">
        <v>7</v>
      </c>
      <c r="AD36" s="27">
        <v>4.7</v>
      </c>
      <c r="AE36" s="27">
        <v>8.5</v>
      </c>
      <c r="AF36" s="27"/>
      <c r="AG36" s="39">
        <f>SUM(AD36+AE36)-AF36</f>
        <v>13.2</v>
      </c>
      <c r="AH36" s="64">
        <v>4</v>
      </c>
      <c r="AI36" s="27">
        <f>SUM(G36+L36+Q36+V36+AB36+AG36)</f>
        <v>76.75</v>
      </c>
      <c r="AJ36" s="59">
        <v>12</v>
      </c>
    </row>
    <row r="37" spans="1:36" ht="14.25">
      <c r="A37" s="18">
        <v>183</v>
      </c>
      <c r="B37" s="10" t="s">
        <v>65</v>
      </c>
      <c r="C37" s="24" t="s">
        <v>43</v>
      </c>
      <c r="D37" s="27"/>
      <c r="E37" s="27"/>
      <c r="F37" s="27"/>
      <c r="G37" s="32">
        <f>SUM(D36+E36)-F36</f>
        <v>12.100000000000001</v>
      </c>
      <c r="H37" s="64"/>
      <c r="I37" s="22"/>
      <c r="J37" s="27"/>
      <c r="K37" s="27"/>
      <c r="L37" s="32">
        <f>SUM(I36+J36)-K36</f>
        <v>12.7</v>
      </c>
      <c r="M37" s="64"/>
      <c r="N37" s="27"/>
      <c r="O37" s="27"/>
      <c r="P37" s="27"/>
      <c r="Q37" s="32">
        <f>SUM(N36+O36)-P36</f>
        <v>13.4</v>
      </c>
      <c r="R37" s="64"/>
      <c r="S37" s="27"/>
      <c r="T37" s="27"/>
      <c r="U37" s="27"/>
      <c r="V37" s="32">
        <f t="shared" si="0"/>
        <v>0</v>
      </c>
      <c r="W37" s="32">
        <f>SUM(V36+V37)/2</f>
        <v>6.225</v>
      </c>
      <c r="X37" s="64"/>
      <c r="Y37" s="27"/>
      <c r="Z37" s="27"/>
      <c r="AA37" s="27"/>
      <c r="AB37" s="32">
        <f>SUM(Y36+Z36)-AA36</f>
        <v>12.9</v>
      </c>
      <c r="AC37" s="64"/>
      <c r="AD37" s="27"/>
      <c r="AE37" s="27"/>
      <c r="AF37" s="27"/>
      <c r="AG37" s="32">
        <f>SUM(AD36+AE36)-AF36</f>
        <v>13.2</v>
      </c>
      <c r="AH37" s="64"/>
      <c r="AI37" s="32">
        <f>SUM(G36+L36+Q36+V36+AB36+AG36)</f>
        <v>76.75</v>
      </c>
      <c r="AJ37" s="59"/>
    </row>
    <row r="38" spans="1:36" ht="12.75">
      <c r="A38" s="13">
        <v>179</v>
      </c>
      <c r="B38" s="13" t="s">
        <v>56</v>
      </c>
      <c r="C38" s="23" t="s">
        <v>57</v>
      </c>
      <c r="D38" s="27">
        <v>4.9</v>
      </c>
      <c r="E38" s="27">
        <v>7.8</v>
      </c>
      <c r="F38" s="27"/>
      <c r="G38" s="39">
        <f>SUM(D38+E38)-F38</f>
        <v>12.7</v>
      </c>
      <c r="H38" s="64">
        <v>17</v>
      </c>
      <c r="I38" s="27">
        <v>4</v>
      </c>
      <c r="J38" s="27">
        <v>8.5</v>
      </c>
      <c r="K38" s="27"/>
      <c r="L38" s="39">
        <f>SUM(I38+J38)-K38</f>
        <v>12.5</v>
      </c>
      <c r="M38" s="64">
        <v>10</v>
      </c>
      <c r="N38" s="27">
        <v>4.7</v>
      </c>
      <c r="O38" s="27">
        <v>8</v>
      </c>
      <c r="P38" s="27"/>
      <c r="Q38" s="39">
        <f>SUM(N38+O38)-P38</f>
        <v>12.7</v>
      </c>
      <c r="R38" s="64">
        <v>17</v>
      </c>
      <c r="S38" s="27">
        <v>5</v>
      </c>
      <c r="T38" s="27">
        <v>8</v>
      </c>
      <c r="U38" s="27"/>
      <c r="V38" s="39">
        <f t="shared" si="0"/>
        <v>13</v>
      </c>
      <c r="W38" s="39">
        <f>SUM(V38+V39)/2</f>
        <v>13</v>
      </c>
      <c r="X38" s="64">
        <v>14</v>
      </c>
      <c r="Y38" s="27">
        <v>4.7</v>
      </c>
      <c r="Z38" s="27">
        <v>7</v>
      </c>
      <c r="AA38" s="27"/>
      <c r="AB38" s="39">
        <f>SUM(Y38+Z38)-AA38</f>
        <v>11.7</v>
      </c>
      <c r="AC38" s="64">
        <v>22</v>
      </c>
      <c r="AD38" s="27">
        <v>5</v>
      </c>
      <c r="AE38" s="27">
        <v>8.15</v>
      </c>
      <c r="AF38" s="27"/>
      <c r="AG38" s="39">
        <f>SUM(AD38+AE38)-AF38</f>
        <v>13.15</v>
      </c>
      <c r="AH38" s="64">
        <v>5</v>
      </c>
      <c r="AI38" s="27">
        <f>SUM(G38+L38+Q38+V38+AB38+AG38)</f>
        <v>75.75</v>
      </c>
      <c r="AJ38" s="59">
        <v>13</v>
      </c>
    </row>
    <row r="39" spans="1:36" ht="14.25">
      <c r="A39" s="18">
        <v>179</v>
      </c>
      <c r="B39" s="13" t="s">
        <v>58</v>
      </c>
      <c r="C39" s="23" t="s">
        <v>59</v>
      </c>
      <c r="D39" s="27"/>
      <c r="E39" s="27"/>
      <c r="F39" s="27"/>
      <c r="G39" s="32">
        <f>SUM(D38+E38)-F38</f>
        <v>12.7</v>
      </c>
      <c r="H39" s="64"/>
      <c r="I39" s="22"/>
      <c r="J39" s="27"/>
      <c r="K39" s="27"/>
      <c r="L39" s="32">
        <f>SUM(I38+J38)-K38</f>
        <v>12.5</v>
      </c>
      <c r="M39" s="64"/>
      <c r="N39" s="27"/>
      <c r="O39" s="27"/>
      <c r="P39" s="27"/>
      <c r="Q39" s="32">
        <f>SUM(N38+O38)-P38</f>
        <v>12.7</v>
      </c>
      <c r="R39" s="64"/>
      <c r="S39" s="27">
        <v>4.2</v>
      </c>
      <c r="T39" s="27">
        <v>8.8</v>
      </c>
      <c r="U39" s="27"/>
      <c r="V39" s="39">
        <f t="shared" si="0"/>
        <v>13</v>
      </c>
      <c r="W39" s="32">
        <f>SUM(V38+V39)/2</f>
        <v>13</v>
      </c>
      <c r="X39" s="64"/>
      <c r="Y39" s="27"/>
      <c r="Z39" s="27"/>
      <c r="AA39" s="27"/>
      <c r="AB39" s="32">
        <f>SUM(Y38+Z38)-AA38</f>
        <v>11.7</v>
      </c>
      <c r="AC39" s="64"/>
      <c r="AD39" s="27"/>
      <c r="AE39" s="27"/>
      <c r="AF39" s="27"/>
      <c r="AG39" s="32">
        <f>SUM(AD38+AE38)-AF38</f>
        <v>13.15</v>
      </c>
      <c r="AH39" s="64"/>
      <c r="AI39" s="32">
        <f>SUM(G38+L38+Q38+V38+AB38+AG38)</f>
        <v>75.75</v>
      </c>
      <c r="AJ39" s="59"/>
    </row>
    <row r="40" spans="1:36" ht="12.75">
      <c r="A40" s="13">
        <v>181</v>
      </c>
      <c r="B40" s="13" t="s">
        <v>62</v>
      </c>
      <c r="C40" s="23" t="s">
        <v>57</v>
      </c>
      <c r="D40" s="27">
        <v>4.4</v>
      </c>
      <c r="E40" s="27">
        <v>8.6</v>
      </c>
      <c r="F40" s="27"/>
      <c r="G40" s="39">
        <f>SUM(D40+E40)-F40</f>
        <v>13</v>
      </c>
      <c r="H40" s="64">
        <v>10</v>
      </c>
      <c r="I40" s="27">
        <v>4.6</v>
      </c>
      <c r="J40" s="27">
        <v>8.5</v>
      </c>
      <c r="K40" s="27"/>
      <c r="L40" s="39">
        <f>SUM(I40+J40)-K40</f>
        <v>13.1</v>
      </c>
      <c r="M40" s="64">
        <v>4</v>
      </c>
      <c r="N40" s="27">
        <v>4.1</v>
      </c>
      <c r="O40" s="27">
        <v>8.2</v>
      </c>
      <c r="P40" s="27"/>
      <c r="Q40" s="39">
        <f>SUM(N40+O40)-P40</f>
        <v>12.299999999999999</v>
      </c>
      <c r="R40" s="64">
        <v>21</v>
      </c>
      <c r="S40" s="27">
        <v>4</v>
      </c>
      <c r="T40" s="27">
        <v>8.7</v>
      </c>
      <c r="U40" s="27"/>
      <c r="V40" s="39">
        <f t="shared" si="0"/>
        <v>12.7</v>
      </c>
      <c r="W40" s="39"/>
      <c r="X40" s="64"/>
      <c r="Y40" s="27">
        <v>4.4</v>
      </c>
      <c r="Z40" s="27">
        <v>8</v>
      </c>
      <c r="AA40" s="27"/>
      <c r="AB40" s="39">
        <f>SUM(Y40+Z40)-AA40</f>
        <v>12.4</v>
      </c>
      <c r="AC40" s="64">
        <v>18</v>
      </c>
      <c r="AD40" s="27">
        <v>3.6</v>
      </c>
      <c r="AE40" s="27">
        <v>8.3</v>
      </c>
      <c r="AF40" s="27"/>
      <c r="AG40" s="39">
        <f>SUM(AD40+AE40)-AF40</f>
        <v>11.9</v>
      </c>
      <c r="AH40" s="64">
        <v>22</v>
      </c>
      <c r="AI40" s="27">
        <f>SUM(G40+L40+Q40+V40+AB40+AG40)</f>
        <v>75.39999999999999</v>
      </c>
      <c r="AJ40" s="59">
        <v>14</v>
      </c>
    </row>
    <row r="41" spans="1:36" ht="14.25">
      <c r="A41" s="18">
        <v>181</v>
      </c>
      <c r="B41" s="13" t="s">
        <v>63</v>
      </c>
      <c r="C41" s="23" t="s">
        <v>59</v>
      </c>
      <c r="D41" s="27"/>
      <c r="E41" s="27"/>
      <c r="F41" s="27"/>
      <c r="G41" s="32">
        <f>SUM(D40+E40)-F40</f>
        <v>13</v>
      </c>
      <c r="H41" s="64"/>
      <c r="I41" s="22"/>
      <c r="J41" s="27"/>
      <c r="K41" s="27"/>
      <c r="L41" s="32">
        <f>SUM(I40+J40)-K40</f>
        <v>13.1</v>
      </c>
      <c r="M41" s="64"/>
      <c r="N41" s="27"/>
      <c r="O41" s="27"/>
      <c r="P41" s="27"/>
      <c r="Q41" s="32">
        <f>SUM(N40+O40)-P40</f>
        <v>12.299999999999999</v>
      </c>
      <c r="R41" s="64"/>
      <c r="S41" s="27"/>
      <c r="T41" s="27"/>
      <c r="U41" s="27"/>
      <c r="V41" s="32">
        <f t="shared" si="0"/>
        <v>0</v>
      </c>
      <c r="W41" s="32">
        <f>SUM(V40+V41)/2</f>
        <v>6.35</v>
      </c>
      <c r="X41" s="64"/>
      <c r="Y41" s="27"/>
      <c r="Z41" s="27"/>
      <c r="AA41" s="27"/>
      <c r="AB41" s="32">
        <f>SUM(Y40+Z40)-AA40</f>
        <v>12.4</v>
      </c>
      <c r="AC41" s="64"/>
      <c r="AD41" s="27"/>
      <c r="AE41" s="27"/>
      <c r="AF41" s="27"/>
      <c r="AG41" s="32">
        <f>SUM(AD40+AE40)-AF40</f>
        <v>11.9</v>
      </c>
      <c r="AH41" s="64"/>
      <c r="AI41" s="32">
        <f>SUM(G40+L40+Q40+V40+AB40+AG40)</f>
        <v>75.39999999999999</v>
      </c>
      <c r="AJ41" s="59"/>
    </row>
    <row r="42" spans="1:36" ht="12.75">
      <c r="A42" s="13">
        <v>192</v>
      </c>
      <c r="B42" s="13" t="s">
        <v>88</v>
      </c>
      <c r="C42" s="23" t="s">
        <v>85</v>
      </c>
      <c r="D42" s="27">
        <v>4.6</v>
      </c>
      <c r="E42" s="27">
        <v>8.4</v>
      </c>
      <c r="F42" s="27"/>
      <c r="G42" s="39">
        <f>SUM(D42+E42)-F42</f>
        <v>13</v>
      </c>
      <c r="H42" s="64">
        <v>11</v>
      </c>
      <c r="I42" s="27">
        <v>3.3</v>
      </c>
      <c r="J42" s="27">
        <v>8.1</v>
      </c>
      <c r="K42" s="27"/>
      <c r="L42" s="39">
        <f>SUM(I42+J42)-K42</f>
        <v>11.399999999999999</v>
      </c>
      <c r="M42" s="64">
        <v>24</v>
      </c>
      <c r="N42" s="27">
        <v>4</v>
      </c>
      <c r="O42" s="27">
        <v>8.4</v>
      </c>
      <c r="P42" s="27"/>
      <c r="Q42" s="39">
        <f>SUM(N42+O42)-P42</f>
        <v>12.4</v>
      </c>
      <c r="R42" s="64">
        <v>20</v>
      </c>
      <c r="S42" s="27">
        <v>5.4</v>
      </c>
      <c r="T42" s="27">
        <v>8.75</v>
      </c>
      <c r="U42" s="27"/>
      <c r="V42" s="39">
        <f t="shared" si="0"/>
        <v>14.15</v>
      </c>
      <c r="W42" s="39">
        <f>SUM(V42+V43)/2</f>
        <v>13.95</v>
      </c>
      <c r="X42" s="64">
        <v>8</v>
      </c>
      <c r="Y42" s="27">
        <v>3.9</v>
      </c>
      <c r="Z42" s="27">
        <v>8.15</v>
      </c>
      <c r="AA42" s="27"/>
      <c r="AB42" s="39">
        <f>SUM(Y42+Z42)-AA42</f>
        <v>12.05</v>
      </c>
      <c r="AC42" s="64">
        <v>20</v>
      </c>
      <c r="AD42" s="27">
        <v>3.6</v>
      </c>
      <c r="AE42" s="27">
        <v>8.5</v>
      </c>
      <c r="AF42" s="27"/>
      <c r="AG42" s="39">
        <f>SUM(AD42+AE42)-AF42</f>
        <v>12.1</v>
      </c>
      <c r="AH42" s="64">
        <v>21</v>
      </c>
      <c r="AI42" s="27">
        <f>SUM(G42+L42+Q42+V42+AB42+AG42)</f>
        <v>75.1</v>
      </c>
      <c r="AJ42" s="59">
        <v>15</v>
      </c>
    </row>
    <row r="43" spans="1:36" ht="14.25">
      <c r="A43" s="18">
        <v>192</v>
      </c>
      <c r="B43" s="13" t="s">
        <v>89</v>
      </c>
      <c r="C43" s="23" t="s">
        <v>87</v>
      </c>
      <c r="D43" s="27"/>
      <c r="E43" s="27"/>
      <c r="F43" s="27"/>
      <c r="G43" s="32">
        <f>SUM(D42+E42)-F42</f>
        <v>13</v>
      </c>
      <c r="H43" s="64"/>
      <c r="I43" s="22"/>
      <c r="J43" s="27"/>
      <c r="K43" s="27"/>
      <c r="L43" s="32">
        <f>SUM(I42+J42)-K42</f>
        <v>11.399999999999999</v>
      </c>
      <c r="M43" s="64"/>
      <c r="N43" s="27"/>
      <c r="O43" s="27"/>
      <c r="P43" s="27"/>
      <c r="Q43" s="32">
        <f>SUM(N42+O42)-P42</f>
        <v>12.4</v>
      </c>
      <c r="R43" s="64"/>
      <c r="S43" s="27">
        <v>5.8</v>
      </c>
      <c r="T43" s="27">
        <v>8.25</v>
      </c>
      <c r="U43" s="27">
        <v>0.3</v>
      </c>
      <c r="V43" s="39">
        <f t="shared" si="0"/>
        <v>13.75</v>
      </c>
      <c r="W43" s="32">
        <f>SUM(V42+V43)/2</f>
        <v>13.95</v>
      </c>
      <c r="X43" s="64"/>
      <c r="Y43" s="27"/>
      <c r="Z43" s="27"/>
      <c r="AA43" s="27"/>
      <c r="AB43" s="32">
        <f>SUM(Y42+Z42)-AA42</f>
        <v>12.05</v>
      </c>
      <c r="AC43" s="64"/>
      <c r="AD43" s="27"/>
      <c r="AE43" s="27"/>
      <c r="AF43" s="27"/>
      <c r="AG43" s="32">
        <f>SUM(AD42+AE42)-AF42</f>
        <v>12.1</v>
      </c>
      <c r="AH43" s="64"/>
      <c r="AI43" s="32">
        <f>SUM(G42+L42+Q42+V42+AB42+AG42)</f>
        <v>75.1</v>
      </c>
      <c r="AJ43" s="59"/>
    </row>
    <row r="44" spans="1:36" ht="12.75">
      <c r="A44" s="13">
        <v>180</v>
      </c>
      <c r="B44" s="13" t="s">
        <v>60</v>
      </c>
      <c r="C44" s="23" t="s">
        <v>57</v>
      </c>
      <c r="D44" s="27">
        <v>4.5</v>
      </c>
      <c r="E44" s="27">
        <v>8.25</v>
      </c>
      <c r="F44" s="27"/>
      <c r="G44" s="39">
        <f>SUM(D44+E44)-F44</f>
        <v>12.75</v>
      </c>
      <c r="H44" s="64">
        <v>14</v>
      </c>
      <c r="I44" s="27">
        <v>5.2</v>
      </c>
      <c r="J44" s="27">
        <v>7</v>
      </c>
      <c r="K44" s="27"/>
      <c r="L44" s="39">
        <f>SUM(I44+J44)-K44</f>
        <v>12.2</v>
      </c>
      <c r="M44" s="64">
        <v>17</v>
      </c>
      <c r="N44" s="27">
        <v>4.4</v>
      </c>
      <c r="O44" s="27">
        <v>7.8</v>
      </c>
      <c r="P44" s="27"/>
      <c r="Q44" s="39">
        <f>SUM(N44+O44)-P44</f>
        <v>12.2</v>
      </c>
      <c r="R44" s="64">
        <v>22</v>
      </c>
      <c r="S44" s="27">
        <v>4.6</v>
      </c>
      <c r="T44" s="27">
        <v>8.95</v>
      </c>
      <c r="U44" s="27">
        <v>0.1</v>
      </c>
      <c r="V44" s="39">
        <f t="shared" si="0"/>
        <v>13.45</v>
      </c>
      <c r="W44" s="39"/>
      <c r="X44" s="64"/>
      <c r="Y44" s="27">
        <v>4.7</v>
      </c>
      <c r="Z44" s="27">
        <v>7.35</v>
      </c>
      <c r="AA44" s="27"/>
      <c r="AB44" s="39">
        <f>SUM(Y44+Z44)-AA44</f>
        <v>12.05</v>
      </c>
      <c r="AC44" s="64">
        <v>21</v>
      </c>
      <c r="AD44" s="27">
        <v>4.4</v>
      </c>
      <c r="AE44" s="27">
        <v>8</v>
      </c>
      <c r="AF44" s="27"/>
      <c r="AG44" s="39">
        <f>SUM(AD44+AE44)-AF44</f>
        <v>12.4</v>
      </c>
      <c r="AH44" s="64">
        <v>17</v>
      </c>
      <c r="AI44" s="27">
        <f>SUM(G44+L44+Q44+V44+AB44+AG44)</f>
        <v>75.05</v>
      </c>
      <c r="AJ44" s="59">
        <v>16</v>
      </c>
    </row>
    <row r="45" spans="1:36" ht="14.25">
      <c r="A45" s="18">
        <v>180</v>
      </c>
      <c r="B45" s="13" t="s">
        <v>61</v>
      </c>
      <c r="C45" s="23" t="s">
        <v>59</v>
      </c>
      <c r="D45" s="27"/>
      <c r="E45" s="27"/>
      <c r="F45" s="27"/>
      <c r="G45" s="32">
        <f>SUM(D44+E44)-F44</f>
        <v>12.75</v>
      </c>
      <c r="H45" s="64"/>
      <c r="I45" s="22"/>
      <c r="J45" s="27"/>
      <c r="K45" s="27"/>
      <c r="L45" s="32">
        <f>SUM(I44+J44)-K44</f>
        <v>12.2</v>
      </c>
      <c r="M45" s="64"/>
      <c r="N45" s="27"/>
      <c r="O45" s="27"/>
      <c r="P45" s="27"/>
      <c r="Q45" s="32">
        <f>SUM(N44+O44)-P44</f>
        <v>12.2</v>
      </c>
      <c r="R45" s="64"/>
      <c r="S45" s="27"/>
      <c r="T45" s="27"/>
      <c r="U45" s="27"/>
      <c r="V45" s="32">
        <f t="shared" si="0"/>
        <v>0</v>
      </c>
      <c r="W45" s="32">
        <f>SUM(V44+V45)/2</f>
        <v>6.725</v>
      </c>
      <c r="X45" s="64"/>
      <c r="Y45" s="27"/>
      <c r="Z45" s="27"/>
      <c r="AA45" s="27"/>
      <c r="AB45" s="32">
        <f>SUM(Y44+Z44)-AA44</f>
        <v>12.05</v>
      </c>
      <c r="AC45" s="64"/>
      <c r="AD45" s="27"/>
      <c r="AE45" s="27"/>
      <c r="AF45" s="27"/>
      <c r="AG45" s="32">
        <f>SUM(AD44+AE44)-AF44</f>
        <v>12.4</v>
      </c>
      <c r="AH45" s="64"/>
      <c r="AI45" s="32">
        <f>SUM(G44+L44+Q44+V44+AB44+AG44)</f>
        <v>75.05</v>
      </c>
      <c r="AJ45" s="59"/>
    </row>
    <row r="46" spans="1:36" ht="12.75">
      <c r="A46" s="13">
        <v>189</v>
      </c>
      <c r="B46" s="13" t="s">
        <v>80</v>
      </c>
      <c r="C46" s="23" t="s">
        <v>77</v>
      </c>
      <c r="D46" s="27">
        <v>4.3</v>
      </c>
      <c r="E46" s="27">
        <v>8.3</v>
      </c>
      <c r="F46" s="27"/>
      <c r="G46" s="39">
        <f>SUM(D46+E46)-F46</f>
        <v>12.600000000000001</v>
      </c>
      <c r="H46" s="64">
        <v>18</v>
      </c>
      <c r="I46" s="27">
        <v>3.5</v>
      </c>
      <c r="J46" s="27">
        <v>8.4</v>
      </c>
      <c r="K46" s="27"/>
      <c r="L46" s="39">
        <f>SUM(I46+J46)-K46</f>
        <v>11.9</v>
      </c>
      <c r="M46" s="64">
        <v>19</v>
      </c>
      <c r="N46" s="27">
        <v>4.4</v>
      </c>
      <c r="O46" s="27">
        <v>7.8</v>
      </c>
      <c r="P46" s="27"/>
      <c r="Q46" s="39">
        <f>SUM(N46+O46)-P46</f>
        <v>12.2</v>
      </c>
      <c r="R46" s="64">
        <v>23</v>
      </c>
      <c r="S46" s="27">
        <v>5.4</v>
      </c>
      <c r="T46" s="27">
        <v>7.8</v>
      </c>
      <c r="U46" s="27"/>
      <c r="V46" s="39">
        <f aca="true" t="shared" si="1" ref="V46:V77">SUM(S46+T46)-U46</f>
        <v>13.2</v>
      </c>
      <c r="W46" s="39"/>
      <c r="X46" s="64"/>
      <c r="Y46" s="27">
        <v>3.8</v>
      </c>
      <c r="Z46" s="27">
        <v>8.4</v>
      </c>
      <c r="AA46" s="27"/>
      <c r="AB46" s="39">
        <f>SUM(Y46+Z46)-AA46</f>
        <v>12.2</v>
      </c>
      <c r="AC46" s="64">
        <v>19</v>
      </c>
      <c r="AD46" s="27">
        <v>4.2</v>
      </c>
      <c r="AE46" s="27">
        <v>8</v>
      </c>
      <c r="AF46" s="27"/>
      <c r="AG46" s="39">
        <f>SUM(AD46+AE46)-AF46</f>
        <v>12.2</v>
      </c>
      <c r="AH46" s="64">
        <v>19</v>
      </c>
      <c r="AI46" s="27">
        <f>SUM(G46+L46+Q46+V46+AB46+AG46)</f>
        <v>74.30000000000001</v>
      </c>
      <c r="AJ46" s="59">
        <v>17</v>
      </c>
    </row>
    <row r="47" spans="1:36" ht="14.25">
      <c r="A47" s="18">
        <v>189</v>
      </c>
      <c r="B47" s="13" t="s">
        <v>81</v>
      </c>
      <c r="C47" s="23" t="s">
        <v>79</v>
      </c>
      <c r="D47" s="27"/>
      <c r="E47" s="27"/>
      <c r="F47" s="27"/>
      <c r="G47" s="32">
        <f>SUM(D46+E46)-F46</f>
        <v>12.600000000000001</v>
      </c>
      <c r="H47" s="64"/>
      <c r="I47" s="22"/>
      <c r="J47" s="27"/>
      <c r="K47" s="27"/>
      <c r="L47" s="32">
        <f>SUM(I46+J46)-K46</f>
        <v>11.9</v>
      </c>
      <c r="M47" s="64"/>
      <c r="N47" s="27"/>
      <c r="O47" s="27"/>
      <c r="P47" s="27"/>
      <c r="Q47" s="32">
        <f>SUM(N46+O46)-P46</f>
        <v>12.2</v>
      </c>
      <c r="R47" s="64"/>
      <c r="S47" s="27"/>
      <c r="T47" s="27"/>
      <c r="U47" s="27"/>
      <c r="V47" s="32">
        <f t="shared" si="1"/>
        <v>0</v>
      </c>
      <c r="W47" s="32">
        <f>SUM(V46+V47)/2</f>
        <v>6.6</v>
      </c>
      <c r="X47" s="64"/>
      <c r="Y47" s="27"/>
      <c r="Z47" s="27"/>
      <c r="AA47" s="27"/>
      <c r="AB47" s="32">
        <f>SUM(Y46+Z46)-AA46</f>
        <v>12.2</v>
      </c>
      <c r="AC47" s="64"/>
      <c r="AD47" s="27"/>
      <c r="AE47" s="27"/>
      <c r="AF47" s="27"/>
      <c r="AG47" s="32">
        <f>SUM(AD46+AE46)-AF46</f>
        <v>12.2</v>
      </c>
      <c r="AH47" s="64"/>
      <c r="AI47" s="32">
        <f>SUM(G46+L46+Q46+V46+AB46+AG46)</f>
        <v>74.30000000000001</v>
      </c>
      <c r="AJ47" s="59"/>
    </row>
    <row r="48" spans="1:36" ht="12.75">
      <c r="A48" s="13">
        <v>196</v>
      </c>
      <c r="B48" s="13" t="s">
        <v>97</v>
      </c>
      <c r="C48" s="23" t="s">
        <v>115</v>
      </c>
      <c r="D48" s="27">
        <v>4.8</v>
      </c>
      <c r="E48" s="27">
        <v>8.4</v>
      </c>
      <c r="F48" s="27"/>
      <c r="G48" s="39">
        <f>SUM(D48+E48)-F48</f>
        <v>13.2</v>
      </c>
      <c r="H48" s="64">
        <v>8</v>
      </c>
      <c r="I48" s="27">
        <v>4.3</v>
      </c>
      <c r="J48" s="27">
        <v>8</v>
      </c>
      <c r="K48" s="27"/>
      <c r="L48" s="39">
        <f>SUM(I48+J48)-K48</f>
        <v>12.3</v>
      </c>
      <c r="M48" s="64">
        <v>14</v>
      </c>
      <c r="N48" s="27">
        <v>3.8</v>
      </c>
      <c r="O48" s="27">
        <v>7.7</v>
      </c>
      <c r="P48" s="27"/>
      <c r="Q48" s="39">
        <f>SUM(N48+O48)-P48</f>
        <v>11.5</v>
      </c>
      <c r="R48" s="64">
        <v>24</v>
      </c>
      <c r="S48" s="27">
        <v>5.4</v>
      </c>
      <c r="T48" s="27">
        <v>8.75</v>
      </c>
      <c r="U48" s="27"/>
      <c r="V48" s="39">
        <f t="shared" si="1"/>
        <v>14.15</v>
      </c>
      <c r="W48" s="39"/>
      <c r="X48" s="64"/>
      <c r="Y48" s="27">
        <v>4.4</v>
      </c>
      <c r="Z48" s="27">
        <v>6.4</v>
      </c>
      <c r="AA48" s="27"/>
      <c r="AB48" s="39">
        <f>SUM(Y48+Z48)-AA48</f>
        <v>10.8</v>
      </c>
      <c r="AC48" s="64">
        <v>26</v>
      </c>
      <c r="AD48" s="27">
        <v>4</v>
      </c>
      <c r="AE48" s="27">
        <v>8.3</v>
      </c>
      <c r="AF48" s="27"/>
      <c r="AG48" s="39">
        <f>SUM(AD48+AE48)-AF48</f>
        <v>12.3</v>
      </c>
      <c r="AH48" s="64">
        <v>18</v>
      </c>
      <c r="AI48" s="27">
        <f>SUM(G48+L48+Q48+V48+AB48+AG48)</f>
        <v>74.25</v>
      </c>
      <c r="AJ48" s="59">
        <v>18</v>
      </c>
    </row>
    <row r="49" spans="1:36" ht="14.25">
      <c r="A49" s="18">
        <v>196</v>
      </c>
      <c r="B49" t="s">
        <v>98</v>
      </c>
      <c r="C49" s="25" t="s">
        <v>94</v>
      </c>
      <c r="D49" s="27"/>
      <c r="E49" s="27"/>
      <c r="F49" s="27"/>
      <c r="G49" s="32">
        <f>SUM(D48+E48)-F48</f>
        <v>13.2</v>
      </c>
      <c r="H49" s="64"/>
      <c r="I49" s="22"/>
      <c r="J49" s="27"/>
      <c r="K49" s="27"/>
      <c r="L49" s="32">
        <f>SUM(I48+J48)-K48</f>
        <v>12.3</v>
      </c>
      <c r="M49" s="64"/>
      <c r="N49" s="27"/>
      <c r="O49" s="27"/>
      <c r="P49" s="27"/>
      <c r="Q49" s="32">
        <f>SUM(N48+O48)-P48</f>
        <v>11.5</v>
      </c>
      <c r="R49" s="64"/>
      <c r="S49" s="27"/>
      <c r="T49" s="27"/>
      <c r="U49" s="27"/>
      <c r="V49" s="32">
        <f t="shared" si="1"/>
        <v>0</v>
      </c>
      <c r="W49" s="32">
        <f>SUM(V48+V49)/2</f>
        <v>7.075</v>
      </c>
      <c r="X49" s="64"/>
      <c r="Y49" s="27"/>
      <c r="Z49" s="27"/>
      <c r="AA49" s="27"/>
      <c r="AB49" s="32">
        <f>SUM(Y48+Z48)-AA48</f>
        <v>10.8</v>
      </c>
      <c r="AC49" s="64"/>
      <c r="AD49" s="27"/>
      <c r="AE49" s="27"/>
      <c r="AF49" s="27"/>
      <c r="AG49" s="32">
        <f>SUM(AD48+AE48)-AF48</f>
        <v>12.3</v>
      </c>
      <c r="AH49" s="64"/>
      <c r="AI49" s="32">
        <f>SUM(G48+L48+Q48+V48+AB48+AG48)</f>
        <v>74.25</v>
      </c>
      <c r="AJ49" s="59"/>
    </row>
    <row r="50" spans="1:36" ht="12.75">
      <c r="A50" s="13">
        <v>171</v>
      </c>
      <c r="B50" s="13" t="s">
        <v>36</v>
      </c>
      <c r="C50" s="23" t="s">
        <v>29</v>
      </c>
      <c r="D50" s="27">
        <v>4.4</v>
      </c>
      <c r="E50" s="27">
        <v>8.75</v>
      </c>
      <c r="F50" s="27"/>
      <c r="G50" s="39">
        <f>SUM(D50+E50)-F50</f>
        <v>13.15</v>
      </c>
      <c r="H50" s="64">
        <v>9</v>
      </c>
      <c r="I50" s="27">
        <v>4.4</v>
      </c>
      <c r="J50" s="27">
        <v>8.2</v>
      </c>
      <c r="K50" s="27"/>
      <c r="L50" s="39">
        <f>SUM(I50+J50)-K50</f>
        <v>12.6</v>
      </c>
      <c r="M50" s="64">
        <v>8</v>
      </c>
      <c r="N50" s="27">
        <v>4.5</v>
      </c>
      <c r="O50" s="27">
        <v>8.7</v>
      </c>
      <c r="P50" s="27"/>
      <c r="Q50" s="39">
        <f>SUM(N50+O50)-P50</f>
        <v>13.2</v>
      </c>
      <c r="R50" s="64">
        <v>10</v>
      </c>
      <c r="S50" s="27">
        <v>5.4</v>
      </c>
      <c r="T50" s="27">
        <v>9.1</v>
      </c>
      <c r="U50" s="27">
        <v>0.3</v>
      </c>
      <c r="V50" s="39">
        <f t="shared" si="1"/>
        <v>14.2</v>
      </c>
      <c r="W50" s="39">
        <f>SUM(V50+V51)/2</f>
        <v>13.549999999999999</v>
      </c>
      <c r="X50" s="64">
        <v>11</v>
      </c>
      <c r="Y50" s="27">
        <v>4.5</v>
      </c>
      <c r="Z50" s="27">
        <v>7.1</v>
      </c>
      <c r="AA50" s="27"/>
      <c r="AB50" s="39">
        <f>SUM(Y50+Z50)-AA50</f>
        <v>11.6</v>
      </c>
      <c r="AC50" s="64">
        <v>23</v>
      </c>
      <c r="AD50" s="27">
        <v>4.3</v>
      </c>
      <c r="AE50" s="27">
        <v>4.8</v>
      </c>
      <c r="AF50" s="27"/>
      <c r="AG50" s="39">
        <f>SUM(AD50+AE50)-AF50</f>
        <v>9.1</v>
      </c>
      <c r="AH50" s="64">
        <v>31</v>
      </c>
      <c r="AI50" s="27">
        <f>SUM(G50+L50+Q50+V50+AB50+AG50)</f>
        <v>73.85</v>
      </c>
      <c r="AJ50" s="59">
        <v>19</v>
      </c>
    </row>
    <row r="51" spans="1:36" ht="14.25">
      <c r="A51" s="18">
        <v>171</v>
      </c>
      <c r="B51" t="s">
        <v>37</v>
      </c>
      <c r="C51" s="24" t="s">
        <v>31</v>
      </c>
      <c r="D51" s="27"/>
      <c r="E51" s="27"/>
      <c r="F51" s="27"/>
      <c r="G51" s="32">
        <f>SUM(D50+E50)-F50</f>
        <v>13.15</v>
      </c>
      <c r="H51" s="64"/>
      <c r="I51" s="22"/>
      <c r="J51" s="27"/>
      <c r="K51" s="27"/>
      <c r="L51" s="32">
        <f>SUM(I50+J50)-K50</f>
        <v>12.6</v>
      </c>
      <c r="M51" s="64"/>
      <c r="N51" s="27"/>
      <c r="O51" s="27"/>
      <c r="P51" s="27"/>
      <c r="Q51" s="32">
        <f>SUM(N50+O50)-P50</f>
        <v>13.2</v>
      </c>
      <c r="R51" s="64"/>
      <c r="S51" s="27">
        <v>3.8</v>
      </c>
      <c r="T51" s="27">
        <v>9.1</v>
      </c>
      <c r="U51" s="27"/>
      <c r="V51" s="39">
        <f t="shared" si="1"/>
        <v>12.899999999999999</v>
      </c>
      <c r="W51" s="32">
        <f>SUM(V50+V51)/2</f>
        <v>13.549999999999999</v>
      </c>
      <c r="X51" s="64"/>
      <c r="Y51" s="27"/>
      <c r="Z51" s="27"/>
      <c r="AA51" s="27"/>
      <c r="AB51" s="32">
        <f>SUM(Y50+Z50)-AA50</f>
        <v>11.6</v>
      </c>
      <c r="AC51" s="64"/>
      <c r="AD51" s="27"/>
      <c r="AE51" s="27"/>
      <c r="AF51" s="27"/>
      <c r="AG51" s="32">
        <f>SUM(AD50+AE50)-AF50</f>
        <v>9.1</v>
      </c>
      <c r="AH51" s="64"/>
      <c r="AI51" s="32">
        <f>SUM(G50+L50+Q50+V50+AB50+AG50)</f>
        <v>73.85</v>
      </c>
      <c r="AJ51" s="59"/>
    </row>
    <row r="52" spans="1:36" ht="12.75">
      <c r="A52" s="13">
        <v>186</v>
      </c>
      <c r="B52" s="13" t="s">
        <v>72</v>
      </c>
      <c r="C52" s="23" t="s">
        <v>69</v>
      </c>
      <c r="D52" s="27">
        <v>4.6</v>
      </c>
      <c r="E52" s="27">
        <v>7.15</v>
      </c>
      <c r="F52" s="27">
        <v>0.1</v>
      </c>
      <c r="G52" s="39">
        <f>SUM(D52+E52)-F52</f>
        <v>11.65</v>
      </c>
      <c r="H52" s="64">
        <v>27</v>
      </c>
      <c r="I52" s="27">
        <v>3</v>
      </c>
      <c r="J52" s="27">
        <v>7.3</v>
      </c>
      <c r="K52" s="27"/>
      <c r="L52" s="39">
        <f>SUM(I52+J52)-K52</f>
        <v>10.3</v>
      </c>
      <c r="M52" s="64">
        <v>27</v>
      </c>
      <c r="N52" s="27">
        <v>4.1</v>
      </c>
      <c r="O52" s="27">
        <v>8.4</v>
      </c>
      <c r="P52" s="27"/>
      <c r="Q52" s="39">
        <f>SUM(N52+O52)-P52</f>
        <v>12.5</v>
      </c>
      <c r="R52" s="64">
        <v>19</v>
      </c>
      <c r="S52" s="27">
        <v>4.6</v>
      </c>
      <c r="T52" s="27">
        <v>8.7</v>
      </c>
      <c r="U52" s="27"/>
      <c r="V52" s="39">
        <f t="shared" si="1"/>
        <v>13.299999999999999</v>
      </c>
      <c r="W52" s="39"/>
      <c r="X52" s="64"/>
      <c r="Y52" s="27">
        <v>4</v>
      </c>
      <c r="Z52" s="27">
        <v>8.4</v>
      </c>
      <c r="AA52" s="27"/>
      <c r="AB52" s="39">
        <f>SUM(Y52+Z52)-AA52</f>
        <v>12.4</v>
      </c>
      <c r="AC52" s="64">
        <v>17</v>
      </c>
      <c r="AD52" s="27">
        <v>4.2</v>
      </c>
      <c r="AE52" s="27">
        <v>8.6</v>
      </c>
      <c r="AF52" s="27"/>
      <c r="AG52" s="39">
        <f>SUM(AD52+AE52)-AF52</f>
        <v>12.8</v>
      </c>
      <c r="AH52" s="64">
        <v>10</v>
      </c>
      <c r="AI52" s="27">
        <f>SUM(G52+L52+Q52+V52+AB52+AG52)</f>
        <v>72.95</v>
      </c>
      <c r="AJ52" s="59">
        <v>20</v>
      </c>
    </row>
    <row r="53" spans="1:36" ht="14.25">
      <c r="A53" s="18">
        <v>186</v>
      </c>
      <c r="B53" s="13" t="s">
        <v>73</v>
      </c>
      <c r="C53" s="23" t="s">
        <v>71</v>
      </c>
      <c r="D53" s="27"/>
      <c r="E53" s="27"/>
      <c r="F53" s="27"/>
      <c r="G53" s="32">
        <f>SUM(D52+E52)-F52</f>
        <v>11.65</v>
      </c>
      <c r="H53" s="64"/>
      <c r="I53" s="22"/>
      <c r="J53" s="27"/>
      <c r="K53" s="27"/>
      <c r="L53" s="32">
        <f>SUM(I52+J52)-K52</f>
        <v>10.3</v>
      </c>
      <c r="M53" s="64"/>
      <c r="N53" s="27"/>
      <c r="O53" s="27"/>
      <c r="P53" s="27"/>
      <c r="Q53" s="32">
        <f>SUM(N52+O52)-P52</f>
        <v>12.5</v>
      </c>
      <c r="R53" s="64"/>
      <c r="S53" s="27"/>
      <c r="T53" s="27"/>
      <c r="U53" s="27"/>
      <c r="V53" s="32">
        <f t="shared" si="1"/>
        <v>0</v>
      </c>
      <c r="W53" s="32">
        <f>SUM(V52+V53)/2</f>
        <v>6.6499999999999995</v>
      </c>
      <c r="X53" s="64"/>
      <c r="Y53" s="27"/>
      <c r="Z53" s="27"/>
      <c r="AA53" s="27"/>
      <c r="AB53" s="32">
        <f>SUM(Y52+Z52)-AA52</f>
        <v>12.4</v>
      </c>
      <c r="AC53" s="64"/>
      <c r="AD53" s="27"/>
      <c r="AE53" s="27"/>
      <c r="AF53" s="27"/>
      <c r="AG53" s="32">
        <f>SUM(AD52+AE52)-AF52</f>
        <v>12.8</v>
      </c>
      <c r="AH53" s="64"/>
      <c r="AI53" s="32">
        <f>SUM(G52+L52+Q52+V52+AB52+AG52)</f>
        <v>72.95</v>
      </c>
      <c r="AJ53" s="59"/>
    </row>
    <row r="54" spans="1:36" ht="12.75">
      <c r="A54" s="13">
        <v>165</v>
      </c>
      <c r="B54" s="13" t="s">
        <v>20</v>
      </c>
      <c r="C54" s="23" t="s">
        <v>13</v>
      </c>
      <c r="D54" s="27">
        <v>4.4</v>
      </c>
      <c r="E54" s="27">
        <v>8.1</v>
      </c>
      <c r="F54" s="27">
        <v>0.1</v>
      </c>
      <c r="G54" s="39">
        <f>SUM(D54+E54)-F54</f>
        <v>12.4</v>
      </c>
      <c r="H54" s="64">
        <v>21</v>
      </c>
      <c r="I54" s="27">
        <v>4.4</v>
      </c>
      <c r="J54" s="27">
        <v>8</v>
      </c>
      <c r="K54" s="27"/>
      <c r="L54" s="39">
        <f>SUM(I54+J54)-K54</f>
        <v>12.4</v>
      </c>
      <c r="M54" s="64">
        <v>11</v>
      </c>
      <c r="N54" s="27">
        <v>4.6</v>
      </c>
      <c r="O54" s="27">
        <v>6.7</v>
      </c>
      <c r="P54" s="27"/>
      <c r="Q54" s="39">
        <f>SUM(N54+O54)-P54</f>
        <v>11.3</v>
      </c>
      <c r="R54" s="64">
        <v>26</v>
      </c>
      <c r="S54" s="27">
        <v>4</v>
      </c>
      <c r="T54" s="27">
        <v>8.8</v>
      </c>
      <c r="U54" s="27"/>
      <c r="V54" s="39">
        <f t="shared" si="1"/>
        <v>12.8</v>
      </c>
      <c r="W54" s="39"/>
      <c r="X54" s="64"/>
      <c r="Y54" s="27">
        <v>4</v>
      </c>
      <c r="Z54" s="27">
        <v>5.8</v>
      </c>
      <c r="AA54" s="27"/>
      <c r="AB54" s="39">
        <f>SUM(Y54+Z54)-AA54</f>
        <v>9.8</v>
      </c>
      <c r="AC54" s="64">
        <v>29</v>
      </c>
      <c r="AD54" s="27">
        <v>4.6</v>
      </c>
      <c r="AE54" s="27">
        <v>8.3</v>
      </c>
      <c r="AF54" s="27"/>
      <c r="AG54" s="39">
        <f>SUM(AD54+AE54)-AF54</f>
        <v>12.9</v>
      </c>
      <c r="AH54" s="64">
        <v>9</v>
      </c>
      <c r="AI54" s="27">
        <f>SUM(G54+L54+Q54+V54+AB54+AG54)</f>
        <v>71.60000000000001</v>
      </c>
      <c r="AJ54" s="59">
        <v>21</v>
      </c>
    </row>
    <row r="55" spans="1:36" ht="14.25">
      <c r="A55" s="18">
        <v>165</v>
      </c>
      <c r="B55" s="13" t="s">
        <v>21</v>
      </c>
      <c r="C55" s="23" t="s">
        <v>15</v>
      </c>
      <c r="D55" s="27"/>
      <c r="E55" s="27"/>
      <c r="F55" s="27"/>
      <c r="G55" s="32">
        <f>SUM(D54+E54)-F54</f>
        <v>12.4</v>
      </c>
      <c r="H55" s="64"/>
      <c r="I55" s="22"/>
      <c r="J55" s="27"/>
      <c r="K55" s="27"/>
      <c r="L55" s="32">
        <f>SUM(I54+J54)-K54</f>
        <v>12.4</v>
      </c>
      <c r="M55" s="64"/>
      <c r="N55" s="27"/>
      <c r="O55" s="27"/>
      <c r="P55" s="27"/>
      <c r="Q55" s="32">
        <f>SUM(N54+O54)-P54</f>
        <v>11.3</v>
      </c>
      <c r="R55" s="64"/>
      <c r="S55" s="27"/>
      <c r="T55" s="27"/>
      <c r="U55" s="27"/>
      <c r="V55" s="32">
        <f t="shared" si="1"/>
        <v>0</v>
      </c>
      <c r="W55" s="32">
        <f>SUM(V54+V55)/2</f>
        <v>6.4</v>
      </c>
      <c r="X55" s="64"/>
      <c r="Y55" s="27"/>
      <c r="Z55" s="27"/>
      <c r="AA55" s="27"/>
      <c r="AB55" s="32">
        <f>SUM(Y54+Z54)-AA54</f>
        <v>9.8</v>
      </c>
      <c r="AC55" s="64"/>
      <c r="AD55" s="27"/>
      <c r="AE55" s="27"/>
      <c r="AF55" s="27"/>
      <c r="AG55" s="32">
        <f>SUM(AD54+AE54)-AF54</f>
        <v>12.9</v>
      </c>
      <c r="AH55" s="64"/>
      <c r="AI55" s="32">
        <f>SUM(G54+L54+Q54+V54+AB54+AG54)</f>
        <v>71.60000000000001</v>
      </c>
      <c r="AJ55" s="59"/>
    </row>
    <row r="56" spans="1:36" ht="12.75">
      <c r="A56" s="13">
        <v>172</v>
      </c>
      <c r="B56" s="13" t="s">
        <v>38</v>
      </c>
      <c r="C56" s="23" t="s">
        <v>29</v>
      </c>
      <c r="D56" s="27">
        <v>4.7</v>
      </c>
      <c r="E56" s="27">
        <v>6.8</v>
      </c>
      <c r="F56" s="27"/>
      <c r="G56" s="39">
        <f>SUM(D56+E56)-F56</f>
        <v>11.5</v>
      </c>
      <c r="H56" s="64">
        <v>29</v>
      </c>
      <c r="I56" s="27">
        <v>4.7</v>
      </c>
      <c r="J56" s="27">
        <v>6.6</v>
      </c>
      <c r="K56" s="27"/>
      <c r="L56" s="39">
        <f>SUM(I56+J56)-K56</f>
        <v>11.3</v>
      </c>
      <c r="M56" s="64">
        <v>25</v>
      </c>
      <c r="N56" s="27">
        <v>4.8</v>
      </c>
      <c r="O56" s="27">
        <v>8.1</v>
      </c>
      <c r="P56" s="27"/>
      <c r="Q56" s="39">
        <f>SUM(N56+O56)-P56</f>
        <v>12.899999999999999</v>
      </c>
      <c r="R56" s="64">
        <v>15</v>
      </c>
      <c r="S56" s="27">
        <v>5.4</v>
      </c>
      <c r="T56" s="27">
        <v>7.65</v>
      </c>
      <c r="U56" s="27"/>
      <c r="V56" s="39">
        <f t="shared" si="1"/>
        <v>13.05</v>
      </c>
      <c r="W56" s="39"/>
      <c r="X56" s="64"/>
      <c r="Y56" s="27">
        <v>3.5</v>
      </c>
      <c r="Z56" s="27">
        <v>6.65</v>
      </c>
      <c r="AA56" s="27"/>
      <c r="AB56" s="39">
        <f>SUM(Y56+Z56)-AA56</f>
        <v>10.15</v>
      </c>
      <c r="AC56" s="64">
        <v>28</v>
      </c>
      <c r="AD56" s="27">
        <v>4.3</v>
      </c>
      <c r="AE56" s="27">
        <v>8.25</v>
      </c>
      <c r="AF56" s="27"/>
      <c r="AG56" s="39">
        <f>SUM(AD56+AE56)-AF56</f>
        <v>12.55</v>
      </c>
      <c r="AH56" s="64">
        <v>16</v>
      </c>
      <c r="AI56" s="27">
        <f>SUM(G56+L56+Q56+V56+AB56+AG56)</f>
        <v>71.45</v>
      </c>
      <c r="AJ56" s="59">
        <v>22</v>
      </c>
    </row>
    <row r="57" spans="1:36" ht="14.25">
      <c r="A57" s="18">
        <v>172</v>
      </c>
      <c r="B57" t="s">
        <v>39</v>
      </c>
      <c r="C57" s="24" t="s">
        <v>31</v>
      </c>
      <c r="D57" s="27"/>
      <c r="E57" s="27"/>
      <c r="F57" s="27"/>
      <c r="G57" s="32">
        <f>SUM(D56+E56)-F56</f>
        <v>11.5</v>
      </c>
      <c r="H57" s="64"/>
      <c r="I57" s="22"/>
      <c r="J57" s="27"/>
      <c r="K57" s="27"/>
      <c r="L57" s="32">
        <f>SUM(I56+J56)-K56</f>
        <v>11.3</v>
      </c>
      <c r="M57" s="64"/>
      <c r="N57" s="27"/>
      <c r="O57" s="27"/>
      <c r="P57" s="27"/>
      <c r="Q57" s="32">
        <f>SUM(N56+O56)-P56</f>
        <v>12.899999999999999</v>
      </c>
      <c r="R57" s="64"/>
      <c r="S57" s="27"/>
      <c r="T57" s="27"/>
      <c r="U57" s="27"/>
      <c r="V57" s="32">
        <f t="shared" si="1"/>
        <v>0</v>
      </c>
      <c r="W57" s="32">
        <f>SUM(V56+V57)/2</f>
        <v>6.525</v>
      </c>
      <c r="X57" s="64"/>
      <c r="Y57" s="27"/>
      <c r="Z57" s="27"/>
      <c r="AA57" s="27"/>
      <c r="AB57" s="32">
        <f>SUM(Y56+Z56)-AA56</f>
        <v>10.15</v>
      </c>
      <c r="AC57" s="64"/>
      <c r="AD57" s="27"/>
      <c r="AE57" s="27"/>
      <c r="AF57" s="27"/>
      <c r="AG57" s="32">
        <f>SUM(AD56+AE56)-AF56</f>
        <v>12.55</v>
      </c>
      <c r="AH57" s="64"/>
      <c r="AI57" s="32">
        <f>SUM(G56+L56+Q56+V56+AB56+AG56)</f>
        <v>71.45</v>
      </c>
      <c r="AJ57" s="59"/>
    </row>
    <row r="58" spans="1:36" ht="12.75">
      <c r="A58" s="13">
        <v>187</v>
      </c>
      <c r="B58" s="13" t="s">
        <v>74</v>
      </c>
      <c r="C58" s="23" t="s">
        <v>69</v>
      </c>
      <c r="D58" s="27">
        <v>4.4</v>
      </c>
      <c r="E58" s="27">
        <v>7.3</v>
      </c>
      <c r="F58" s="27"/>
      <c r="G58" s="39">
        <f>SUM(D58+E58)-F58</f>
        <v>11.7</v>
      </c>
      <c r="H58" s="64">
        <v>26</v>
      </c>
      <c r="I58" s="27">
        <v>3.5</v>
      </c>
      <c r="J58" s="27">
        <v>6.2</v>
      </c>
      <c r="K58" s="27"/>
      <c r="L58" s="39">
        <f>SUM(I58+J58)-K58</f>
        <v>9.7</v>
      </c>
      <c r="M58" s="64">
        <v>29</v>
      </c>
      <c r="N58" s="27">
        <v>3.9</v>
      </c>
      <c r="O58" s="27">
        <v>7.6</v>
      </c>
      <c r="P58" s="27"/>
      <c r="Q58" s="39">
        <f>SUM(N58+O58)-P58</f>
        <v>11.5</v>
      </c>
      <c r="R58" s="64">
        <v>25</v>
      </c>
      <c r="S58" s="27">
        <v>4.6</v>
      </c>
      <c r="T58" s="27">
        <v>9.05</v>
      </c>
      <c r="U58" s="27"/>
      <c r="V58" s="39">
        <f t="shared" si="1"/>
        <v>13.65</v>
      </c>
      <c r="W58" s="39"/>
      <c r="X58" s="64"/>
      <c r="Y58" s="27">
        <v>4.4</v>
      </c>
      <c r="Z58" s="27">
        <v>8.2</v>
      </c>
      <c r="AA58" s="27"/>
      <c r="AB58" s="39">
        <f>SUM(Y58+Z58)-AA58</f>
        <v>12.6</v>
      </c>
      <c r="AC58" s="64">
        <v>13</v>
      </c>
      <c r="AD58" s="27">
        <v>3.8</v>
      </c>
      <c r="AE58" s="27">
        <v>8.35</v>
      </c>
      <c r="AF58" s="27"/>
      <c r="AG58" s="39">
        <f>SUM(AD58+AE58)-AF58</f>
        <v>12.149999999999999</v>
      </c>
      <c r="AH58" s="64">
        <v>20</v>
      </c>
      <c r="AI58" s="27">
        <f>SUM(G58+L58+Q58+V58+AB58+AG58)</f>
        <v>71.3</v>
      </c>
      <c r="AJ58" s="59">
        <v>23</v>
      </c>
    </row>
    <row r="59" spans="1:36" ht="14.25">
      <c r="A59" s="19">
        <v>187</v>
      </c>
      <c r="B59" s="13" t="s">
        <v>75</v>
      </c>
      <c r="C59" s="23" t="s">
        <v>71</v>
      </c>
      <c r="D59" s="27"/>
      <c r="E59" s="27"/>
      <c r="F59" s="27"/>
      <c r="G59" s="32">
        <f>SUM(D58+E58)-F58</f>
        <v>11.7</v>
      </c>
      <c r="H59" s="64"/>
      <c r="I59" s="22"/>
      <c r="J59" s="27"/>
      <c r="K59" s="27"/>
      <c r="L59" s="32">
        <f>SUM(I58+J58)-K58</f>
        <v>9.7</v>
      </c>
      <c r="M59" s="64"/>
      <c r="N59" s="27"/>
      <c r="O59" s="27"/>
      <c r="P59" s="27"/>
      <c r="Q59" s="32">
        <f>SUM(N58+O58)-P58</f>
        <v>11.5</v>
      </c>
      <c r="R59" s="64"/>
      <c r="S59" s="27"/>
      <c r="T59" s="27"/>
      <c r="U59" s="27"/>
      <c r="V59" s="32">
        <f t="shared" si="1"/>
        <v>0</v>
      </c>
      <c r="W59" s="32">
        <f>SUM(V58+V59)/2</f>
        <v>6.825</v>
      </c>
      <c r="X59" s="64"/>
      <c r="Y59" s="27"/>
      <c r="Z59" s="27"/>
      <c r="AA59" s="27"/>
      <c r="AB59" s="32">
        <f>SUM(Y58+Z58)-AA58</f>
        <v>12.6</v>
      </c>
      <c r="AC59" s="64"/>
      <c r="AD59" s="27"/>
      <c r="AE59" s="27"/>
      <c r="AF59" s="27"/>
      <c r="AG59" s="32">
        <f>SUM(AD58+AE58)-AF58</f>
        <v>12.149999999999999</v>
      </c>
      <c r="AH59" s="64"/>
      <c r="AI59" s="32">
        <f>SUM(G58+L58+Q58+V58+AB58+AG58)</f>
        <v>71.3</v>
      </c>
      <c r="AJ59" s="59"/>
    </row>
    <row r="60" spans="1:36" ht="12.75">
      <c r="A60" s="13">
        <v>188</v>
      </c>
      <c r="B60" s="13" t="s">
        <v>76</v>
      </c>
      <c r="C60" s="23" t="s">
        <v>77</v>
      </c>
      <c r="D60" s="27">
        <v>4.4</v>
      </c>
      <c r="E60" s="27">
        <v>8.95</v>
      </c>
      <c r="F60" s="27"/>
      <c r="G60" s="39">
        <f>SUM(D60+E60)-F60</f>
        <v>13.35</v>
      </c>
      <c r="H60" s="64">
        <v>5</v>
      </c>
      <c r="I60" s="27">
        <v>2.3</v>
      </c>
      <c r="J60" s="27">
        <v>8.5</v>
      </c>
      <c r="K60" s="27"/>
      <c r="L60" s="39">
        <f>SUM(I60+J60)-K60</f>
        <v>10.8</v>
      </c>
      <c r="M60" s="64">
        <v>26</v>
      </c>
      <c r="N60" s="27">
        <v>2.4</v>
      </c>
      <c r="O60" s="27">
        <v>8.6</v>
      </c>
      <c r="P60" s="27"/>
      <c r="Q60" s="39">
        <f>SUM(N60+O60)-P60</f>
        <v>11</v>
      </c>
      <c r="R60" s="64">
        <v>27</v>
      </c>
      <c r="S60" s="27">
        <v>5.4</v>
      </c>
      <c r="T60" s="27">
        <v>9.15</v>
      </c>
      <c r="U60" s="27"/>
      <c r="V60" s="39">
        <f t="shared" si="1"/>
        <v>14.55</v>
      </c>
      <c r="W60" s="39">
        <f>SUM(V60+V61)/2</f>
        <v>14.25</v>
      </c>
      <c r="X60" s="64">
        <v>5</v>
      </c>
      <c r="Y60" s="27">
        <v>3.8</v>
      </c>
      <c r="Z60" s="27">
        <v>7.4</v>
      </c>
      <c r="AA60" s="27"/>
      <c r="AB60" s="39">
        <f>SUM(Y60+Z60)-AA60</f>
        <v>11.2</v>
      </c>
      <c r="AC60" s="64">
        <v>25</v>
      </c>
      <c r="AD60" s="27">
        <v>3.5</v>
      </c>
      <c r="AE60" s="27">
        <v>6.7</v>
      </c>
      <c r="AF60" s="27"/>
      <c r="AG60" s="39">
        <f>SUM(AD60+AE60)-AF60</f>
        <v>10.2</v>
      </c>
      <c r="AH60" s="64">
        <v>28</v>
      </c>
      <c r="AI60" s="27">
        <f>SUM(G60+L60+Q60+V60+AB60+AG60)</f>
        <v>71.10000000000001</v>
      </c>
      <c r="AJ60" s="59">
        <v>24</v>
      </c>
    </row>
    <row r="61" spans="1:36" ht="14.25">
      <c r="A61" s="18">
        <v>188</v>
      </c>
      <c r="B61" s="13" t="s">
        <v>78</v>
      </c>
      <c r="C61" s="23" t="s">
        <v>79</v>
      </c>
      <c r="D61" s="27"/>
      <c r="E61" s="27"/>
      <c r="F61" s="27"/>
      <c r="G61" s="32">
        <f>SUM(D60+E60)-F60</f>
        <v>13.35</v>
      </c>
      <c r="H61" s="64"/>
      <c r="I61" s="22"/>
      <c r="J61" s="27"/>
      <c r="K61" s="27"/>
      <c r="L61" s="32">
        <f>SUM(I60+J60)-K60</f>
        <v>10.8</v>
      </c>
      <c r="M61" s="64"/>
      <c r="N61" s="27"/>
      <c r="O61" s="27"/>
      <c r="P61" s="27"/>
      <c r="Q61" s="32">
        <f>SUM(N60+O60)-P60</f>
        <v>11</v>
      </c>
      <c r="R61" s="64"/>
      <c r="S61" s="27">
        <v>4.6</v>
      </c>
      <c r="T61" s="27">
        <v>9.35</v>
      </c>
      <c r="U61" s="27"/>
      <c r="V61" s="39">
        <f t="shared" si="1"/>
        <v>13.95</v>
      </c>
      <c r="W61" s="32">
        <f>SUM(V60+V61)/2</f>
        <v>14.25</v>
      </c>
      <c r="X61" s="64"/>
      <c r="Y61" s="27"/>
      <c r="Z61" s="27"/>
      <c r="AA61" s="27"/>
      <c r="AB61" s="32">
        <f>SUM(Y60+Z60)-AA60</f>
        <v>11.2</v>
      </c>
      <c r="AC61" s="64"/>
      <c r="AD61" s="27"/>
      <c r="AE61" s="27"/>
      <c r="AF61" s="27"/>
      <c r="AG61" s="32">
        <f>SUM(AD60+AE60)-AF60</f>
        <v>10.2</v>
      </c>
      <c r="AH61" s="64"/>
      <c r="AI61" s="32">
        <f>SUM(G60+L60+Q60+V60+AB60+AG60)</f>
        <v>71.10000000000001</v>
      </c>
      <c r="AJ61" s="59"/>
    </row>
    <row r="62" spans="1:36" ht="12.75">
      <c r="A62" s="13">
        <v>191</v>
      </c>
      <c r="B62" s="13" t="s">
        <v>84</v>
      </c>
      <c r="C62" s="23" t="s">
        <v>85</v>
      </c>
      <c r="D62" s="27">
        <v>4.2</v>
      </c>
      <c r="E62" s="27">
        <v>8.2</v>
      </c>
      <c r="F62" s="27"/>
      <c r="G62" s="39">
        <f>SUM(D62+E62)-F62</f>
        <v>12.399999999999999</v>
      </c>
      <c r="H62" s="64">
        <v>20</v>
      </c>
      <c r="I62" s="27">
        <v>2.6</v>
      </c>
      <c r="J62" s="27">
        <v>7.6</v>
      </c>
      <c r="K62" s="27"/>
      <c r="L62" s="39">
        <f>SUM(I62+J62)-K62</f>
        <v>10.2</v>
      </c>
      <c r="M62" s="64">
        <v>28</v>
      </c>
      <c r="N62" s="27">
        <v>3.6</v>
      </c>
      <c r="O62" s="27">
        <v>7.4</v>
      </c>
      <c r="P62" s="27"/>
      <c r="Q62" s="39">
        <f>SUM(N62+O62)-P62</f>
        <v>11</v>
      </c>
      <c r="R62" s="64">
        <v>28</v>
      </c>
      <c r="S62" s="27">
        <v>4.6</v>
      </c>
      <c r="T62" s="27">
        <v>8.85</v>
      </c>
      <c r="U62" s="27">
        <v>0.1</v>
      </c>
      <c r="V62" s="39">
        <f t="shared" si="1"/>
        <v>13.35</v>
      </c>
      <c r="W62" s="39"/>
      <c r="X62" s="64"/>
      <c r="Y62" s="27">
        <v>3.9</v>
      </c>
      <c r="Z62" s="27">
        <v>8.6</v>
      </c>
      <c r="AA62" s="27"/>
      <c r="AB62" s="39">
        <f>SUM(Y62+Z62)-AA62</f>
        <v>12.5</v>
      </c>
      <c r="AC62" s="64">
        <v>15</v>
      </c>
      <c r="AD62" s="27">
        <v>3</v>
      </c>
      <c r="AE62" s="27">
        <v>8.5</v>
      </c>
      <c r="AF62" s="27"/>
      <c r="AG62" s="39">
        <f>SUM(AD62+AE62)-AF62</f>
        <v>11.5</v>
      </c>
      <c r="AH62" s="64">
        <v>25</v>
      </c>
      <c r="AI62" s="27">
        <f>SUM(G62+L62+Q62+V62+AB62+AG62)</f>
        <v>70.94999999999999</v>
      </c>
      <c r="AJ62" s="59">
        <v>25</v>
      </c>
    </row>
    <row r="63" spans="1:36" ht="14.25">
      <c r="A63" s="18">
        <v>191</v>
      </c>
      <c r="B63" s="13" t="s">
        <v>86</v>
      </c>
      <c r="C63" s="23" t="s">
        <v>87</v>
      </c>
      <c r="D63" s="27"/>
      <c r="E63" s="27"/>
      <c r="F63" s="27"/>
      <c r="G63" s="32">
        <f>SUM(D62+E62)-F62</f>
        <v>12.399999999999999</v>
      </c>
      <c r="H63" s="64"/>
      <c r="I63" s="22"/>
      <c r="J63" s="27"/>
      <c r="K63" s="27"/>
      <c r="L63" s="32">
        <f>SUM(I62+J62)-K62</f>
        <v>10.2</v>
      </c>
      <c r="M63" s="64"/>
      <c r="N63" s="27"/>
      <c r="O63" s="27"/>
      <c r="P63" s="27"/>
      <c r="Q63" s="32">
        <f>SUM(N62+O62)-P62</f>
        <v>11</v>
      </c>
      <c r="R63" s="64"/>
      <c r="S63" s="27"/>
      <c r="T63" s="27"/>
      <c r="U63" s="27"/>
      <c r="V63" s="32">
        <f t="shared" si="1"/>
        <v>0</v>
      </c>
      <c r="W63" s="32">
        <f>SUM(V62+V63)/2</f>
        <v>6.675</v>
      </c>
      <c r="X63" s="64"/>
      <c r="Y63" s="27"/>
      <c r="Z63" s="27"/>
      <c r="AA63" s="27"/>
      <c r="AB63" s="32">
        <f>SUM(Y62+Z62)-AA62</f>
        <v>12.5</v>
      </c>
      <c r="AC63" s="64"/>
      <c r="AD63" s="27"/>
      <c r="AE63" s="27"/>
      <c r="AF63" s="27"/>
      <c r="AG63" s="32">
        <f>SUM(AD62+AE62)-AF62</f>
        <v>11.5</v>
      </c>
      <c r="AH63" s="64"/>
      <c r="AI63" s="32">
        <f>SUM(G62+L62+Q62+V62+AB62+AG62)</f>
        <v>70.94999999999999</v>
      </c>
      <c r="AJ63" s="59"/>
    </row>
    <row r="64" spans="1:36" ht="12.75">
      <c r="A64" s="13">
        <v>164</v>
      </c>
      <c r="B64" s="13" t="s">
        <v>18</v>
      </c>
      <c r="C64" s="23" t="s">
        <v>13</v>
      </c>
      <c r="D64" s="27">
        <v>4.5</v>
      </c>
      <c r="E64" s="27">
        <v>7.35</v>
      </c>
      <c r="F64" s="27">
        <v>0.3</v>
      </c>
      <c r="G64" s="39">
        <f>SUM(D64+E64)-F64</f>
        <v>11.549999999999999</v>
      </c>
      <c r="H64" s="64">
        <v>28</v>
      </c>
      <c r="I64" s="27">
        <v>4</v>
      </c>
      <c r="J64" s="27">
        <v>5.5</v>
      </c>
      <c r="K64" s="27"/>
      <c r="L64" s="39">
        <f>SUM(I64+J64)-K64</f>
        <v>9.5</v>
      </c>
      <c r="M64" s="64">
        <v>30</v>
      </c>
      <c r="N64" s="27">
        <v>4.9</v>
      </c>
      <c r="O64" s="27">
        <v>7.7</v>
      </c>
      <c r="P64" s="27"/>
      <c r="Q64" s="39">
        <f>SUM(N64+O64)-P64</f>
        <v>12.600000000000001</v>
      </c>
      <c r="R64" s="64">
        <v>18</v>
      </c>
      <c r="S64" s="27">
        <v>4.6</v>
      </c>
      <c r="T64" s="27">
        <v>8.9</v>
      </c>
      <c r="U64" s="27"/>
      <c r="V64" s="39">
        <f t="shared" si="1"/>
        <v>13.5</v>
      </c>
      <c r="W64" s="39"/>
      <c r="X64" s="64"/>
      <c r="Y64" s="27">
        <v>4.3</v>
      </c>
      <c r="Z64" s="27">
        <v>6.3</v>
      </c>
      <c r="AA64" s="27"/>
      <c r="AB64" s="39">
        <f>SUM(Y64+Z64)-AA64</f>
        <v>10.6</v>
      </c>
      <c r="AC64" s="64">
        <v>27</v>
      </c>
      <c r="AD64" s="27">
        <v>3.7</v>
      </c>
      <c r="AE64" s="27">
        <v>6</v>
      </c>
      <c r="AF64" s="27"/>
      <c r="AG64" s="39">
        <f>SUM(AD64+AE64)-AF64</f>
        <v>9.7</v>
      </c>
      <c r="AH64" s="64">
        <v>29</v>
      </c>
      <c r="AI64" s="27">
        <f>SUM(G64+L64+Q64+V64+AB64+AG64)</f>
        <v>67.45</v>
      </c>
      <c r="AJ64" s="59">
        <v>26</v>
      </c>
    </row>
    <row r="65" spans="1:36" ht="14.25">
      <c r="A65" s="18">
        <v>164</v>
      </c>
      <c r="B65" s="13" t="s">
        <v>19</v>
      </c>
      <c r="C65" s="23" t="s">
        <v>15</v>
      </c>
      <c r="D65" s="27"/>
      <c r="E65" s="27"/>
      <c r="F65" s="27"/>
      <c r="G65" s="32">
        <f>SUM(D64+E64)-F64</f>
        <v>11.549999999999999</v>
      </c>
      <c r="H65" s="64"/>
      <c r="I65" s="22"/>
      <c r="J65" s="27"/>
      <c r="K65" s="27"/>
      <c r="L65" s="32">
        <f>SUM(I64+J64)-K64</f>
        <v>9.5</v>
      </c>
      <c r="M65" s="64"/>
      <c r="N65" s="27"/>
      <c r="O65" s="27"/>
      <c r="P65" s="27"/>
      <c r="Q65" s="32">
        <f>SUM(N64+O64)-P64</f>
        <v>12.600000000000001</v>
      </c>
      <c r="R65" s="64"/>
      <c r="S65" s="27"/>
      <c r="T65" s="27"/>
      <c r="U65" s="27"/>
      <c r="V65" s="32">
        <f t="shared" si="1"/>
        <v>0</v>
      </c>
      <c r="W65" s="32">
        <f>SUM(V64+V65)/2</f>
        <v>6.75</v>
      </c>
      <c r="X65" s="64"/>
      <c r="Y65" s="27"/>
      <c r="Z65" s="27"/>
      <c r="AA65" s="27"/>
      <c r="AB65" s="32">
        <f>SUM(Y64+Z64)-AA64</f>
        <v>10.6</v>
      </c>
      <c r="AC65" s="64"/>
      <c r="AD65" s="27"/>
      <c r="AE65" s="27"/>
      <c r="AF65" s="27"/>
      <c r="AG65" s="32">
        <f>SUM(AD64+AE64)-AF64</f>
        <v>9.7</v>
      </c>
      <c r="AH65" s="64"/>
      <c r="AI65" s="32">
        <f>SUM(G64+L64+Q64+V64+AB64+AG64)</f>
        <v>67.45</v>
      </c>
      <c r="AJ65" s="59"/>
    </row>
    <row r="66" spans="1:36" ht="12.75">
      <c r="A66" s="13">
        <v>177</v>
      </c>
      <c r="B66" s="13" t="s">
        <v>50</v>
      </c>
      <c r="C66" s="23" t="s">
        <v>51</v>
      </c>
      <c r="D66" s="27">
        <v>4.3</v>
      </c>
      <c r="E66" s="27">
        <v>7.4</v>
      </c>
      <c r="F66" s="27"/>
      <c r="G66" s="39">
        <f>SUM(D66+E66)-F66</f>
        <v>11.7</v>
      </c>
      <c r="H66" s="64">
        <v>25</v>
      </c>
      <c r="I66" s="27">
        <v>3</v>
      </c>
      <c r="J66" s="27">
        <v>5</v>
      </c>
      <c r="K66" s="27"/>
      <c r="L66" s="39">
        <f>SUM(I66+J66)-K66</f>
        <v>8</v>
      </c>
      <c r="M66" s="64">
        <v>31</v>
      </c>
      <c r="N66" s="27">
        <v>2.3</v>
      </c>
      <c r="O66" s="27">
        <v>6.2</v>
      </c>
      <c r="P66" s="27"/>
      <c r="Q66" s="39">
        <f>SUM(N66+O66)-P66</f>
        <v>8.5</v>
      </c>
      <c r="R66" s="64"/>
      <c r="S66" s="27">
        <v>3.8</v>
      </c>
      <c r="T66" s="27">
        <v>8.7</v>
      </c>
      <c r="U66" s="27"/>
      <c r="V66" s="39">
        <f t="shared" si="1"/>
        <v>12.5</v>
      </c>
      <c r="W66" s="39">
        <f>SUM(V66+V67)/2</f>
        <v>12.025</v>
      </c>
      <c r="X66" s="64">
        <v>15</v>
      </c>
      <c r="Y66" s="27">
        <v>3.8</v>
      </c>
      <c r="Z66" s="27">
        <v>5.5</v>
      </c>
      <c r="AA66" s="27"/>
      <c r="AB66" s="39">
        <f>SUM(Y66+Z66)-AA66</f>
        <v>9.3</v>
      </c>
      <c r="AC66" s="64">
        <v>30</v>
      </c>
      <c r="AD66" s="27">
        <v>2.5</v>
      </c>
      <c r="AE66" s="27">
        <v>6</v>
      </c>
      <c r="AF66" s="27"/>
      <c r="AG66" s="39">
        <f>SUM(AD66+AE66)-AF66</f>
        <v>8.5</v>
      </c>
      <c r="AH66" s="64">
        <v>32</v>
      </c>
      <c r="AI66" s="27">
        <f>SUM(G66+L66+Q66+V66+AB66+AG66)</f>
        <v>58.5</v>
      </c>
      <c r="AJ66" s="59">
        <v>27</v>
      </c>
    </row>
    <row r="67" spans="1:36" ht="14.25">
      <c r="A67" s="18">
        <v>177</v>
      </c>
      <c r="B67" t="s">
        <v>52</v>
      </c>
      <c r="C67" s="25" t="s">
        <v>53</v>
      </c>
      <c r="D67" s="27"/>
      <c r="E67" s="27"/>
      <c r="F67" s="27"/>
      <c r="G67" s="32">
        <f>SUM(D66+E66)-F66</f>
        <v>11.7</v>
      </c>
      <c r="H67" s="64"/>
      <c r="I67" s="22"/>
      <c r="J67" s="27"/>
      <c r="K67" s="27"/>
      <c r="L67" s="32">
        <f>SUM(I66+J66)-K66</f>
        <v>8</v>
      </c>
      <c r="M67" s="64"/>
      <c r="N67" s="27"/>
      <c r="O67" s="27"/>
      <c r="P67" s="27"/>
      <c r="Q67" s="32">
        <f>SUM(N66+O66)-P66</f>
        <v>8.5</v>
      </c>
      <c r="R67" s="64"/>
      <c r="S67" s="27">
        <v>3.8</v>
      </c>
      <c r="T67" s="27">
        <v>7.75</v>
      </c>
      <c r="U67" s="27"/>
      <c r="V67" s="39">
        <f t="shared" si="1"/>
        <v>11.55</v>
      </c>
      <c r="W67" s="32">
        <f>SUM(V66+V67)/2</f>
        <v>12.025</v>
      </c>
      <c r="X67" s="64"/>
      <c r="Y67" s="27"/>
      <c r="Z67" s="27"/>
      <c r="AA67" s="27"/>
      <c r="AB67" s="32">
        <f>SUM(Y66+Z66)-AA66</f>
        <v>9.3</v>
      </c>
      <c r="AC67" s="64"/>
      <c r="AD67" s="27"/>
      <c r="AE67" s="27"/>
      <c r="AF67" s="27"/>
      <c r="AG67" s="32">
        <f>SUM(AD66+AE66)-AF66</f>
        <v>8.5</v>
      </c>
      <c r="AH67" s="64"/>
      <c r="AI67" s="32">
        <f>SUM(G66+L66+Q66+V66+AB66+AG66)</f>
        <v>58.5</v>
      </c>
      <c r="AJ67" s="59"/>
    </row>
    <row r="68" spans="1:36" ht="12.75">
      <c r="A68" s="13">
        <v>167</v>
      </c>
      <c r="B68" s="13" t="s">
        <v>26</v>
      </c>
      <c r="C68" s="23" t="s">
        <v>23</v>
      </c>
      <c r="D68" s="27">
        <v>4.7</v>
      </c>
      <c r="E68" s="27">
        <v>9</v>
      </c>
      <c r="F68" s="27">
        <v>0.3</v>
      </c>
      <c r="G68" s="39">
        <f>SUM(D68+E68)-F68</f>
        <v>13.399999999999999</v>
      </c>
      <c r="H68" s="64">
        <v>4</v>
      </c>
      <c r="I68" s="27">
        <v>4.7</v>
      </c>
      <c r="J68" s="27">
        <v>9</v>
      </c>
      <c r="K68" s="27"/>
      <c r="L68" s="39">
        <f>SUM(I68+J68)-K68</f>
        <v>13.7</v>
      </c>
      <c r="M68" s="64">
        <v>1</v>
      </c>
      <c r="N68" s="27">
        <v>4.5</v>
      </c>
      <c r="O68" s="27">
        <v>8.7</v>
      </c>
      <c r="P68" s="27"/>
      <c r="Q68" s="39">
        <f>SUM(N68+O68)-P68</f>
        <v>13.2</v>
      </c>
      <c r="R68" s="64">
        <v>9</v>
      </c>
      <c r="S68" s="27">
        <v>4.6</v>
      </c>
      <c r="T68" s="27">
        <v>8.75</v>
      </c>
      <c r="U68" s="27">
        <v>0.1</v>
      </c>
      <c r="V68" s="39">
        <f t="shared" si="1"/>
        <v>13.25</v>
      </c>
      <c r="W68" s="39"/>
      <c r="X68" s="64"/>
      <c r="Y68" s="27">
        <v>1.4</v>
      </c>
      <c r="Z68" s="27">
        <v>0</v>
      </c>
      <c r="AA68" s="27"/>
      <c r="AB68" s="39">
        <f>SUM(Y68+Z68)-AA68</f>
        <v>1.4</v>
      </c>
      <c r="AC68" s="64">
        <v>32</v>
      </c>
      <c r="AD68" s="27">
        <v>0</v>
      </c>
      <c r="AE68" s="27">
        <v>0</v>
      </c>
      <c r="AF68" s="27"/>
      <c r="AG68" s="39">
        <f>SUM(AD68+AE68)-AF68</f>
        <v>0</v>
      </c>
      <c r="AH68" s="64"/>
      <c r="AI68" s="27">
        <f>SUM(G68+L68+Q68+V68+AB68+AG68)</f>
        <v>54.949999999999996</v>
      </c>
      <c r="AJ68" s="59">
        <v>28</v>
      </c>
    </row>
    <row r="69" spans="1:36" ht="14.25">
      <c r="A69" s="18">
        <v>167</v>
      </c>
      <c r="B69" s="13" t="s">
        <v>27</v>
      </c>
      <c r="C69" s="23" t="s">
        <v>25</v>
      </c>
      <c r="D69" s="27"/>
      <c r="E69" s="27"/>
      <c r="F69" s="27"/>
      <c r="G69" s="32">
        <f>SUM(D68+E68)-F68</f>
        <v>13.399999999999999</v>
      </c>
      <c r="H69" s="64"/>
      <c r="I69" s="22"/>
      <c r="J69" s="27"/>
      <c r="K69" s="27"/>
      <c r="L69" s="32">
        <f>SUM(I68+J68)-K68</f>
        <v>13.7</v>
      </c>
      <c r="M69" s="64"/>
      <c r="N69" s="27"/>
      <c r="O69" s="27"/>
      <c r="P69" s="27"/>
      <c r="Q69" s="32">
        <f>SUM(N68+O68)-P68</f>
        <v>13.2</v>
      </c>
      <c r="R69" s="64"/>
      <c r="S69" s="27"/>
      <c r="T69" s="27"/>
      <c r="U69" s="27"/>
      <c r="V69" s="32">
        <f t="shared" si="1"/>
        <v>0</v>
      </c>
      <c r="W69" s="32">
        <f>SUM(V68+V69)/2</f>
        <v>6.625</v>
      </c>
      <c r="X69" s="64"/>
      <c r="Y69" s="27"/>
      <c r="Z69" s="27"/>
      <c r="AA69" s="27"/>
      <c r="AB69" s="32">
        <f>SUM(Y68+Z68)-AA68</f>
        <v>1.4</v>
      </c>
      <c r="AC69" s="64"/>
      <c r="AD69" s="27"/>
      <c r="AE69" s="27"/>
      <c r="AF69" s="27"/>
      <c r="AG69" s="32">
        <f>SUM(AD68+AE68)-AF68</f>
        <v>0</v>
      </c>
      <c r="AH69" s="64"/>
      <c r="AI69" s="32">
        <f>SUM(G68+L68+Q68+V68+AB68+AG68)</f>
        <v>54.949999999999996</v>
      </c>
      <c r="AJ69" s="59"/>
    </row>
    <row r="70" spans="1:36" ht="12.75">
      <c r="A70" s="13">
        <v>184</v>
      </c>
      <c r="B70" s="13" t="s">
        <v>66</v>
      </c>
      <c r="C70" s="23" t="s">
        <v>41</v>
      </c>
      <c r="D70" s="27">
        <v>0</v>
      </c>
      <c r="E70" s="27">
        <v>0</v>
      </c>
      <c r="F70" s="27"/>
      <c r="G70" s="39">
        <f>SUM(D70+E70)-F70</f>
        <v>0</v>
      </c>
      <c r="H70" s="64"/>
      <c r="I70" s="27">
        <v>3.8</v>
      </c>
      <c r="J70" s="27">
        <v>7.8</v>
      </c>
      <c r="K70" s="27"/>
      <c r="L70" s="39">
        <f>SUM(I70+J70)-K70</f>
        <v>11.6</v>
      </c>
      <c r="M70" s="64">
        <v>22</v>
      </c>
      <c r="N70" s="27">
        <v>4.4</v>
      </c>
      <c r="O70" s="27">
        <v>8.9</v>
      </c>
      <c r="P70" s="27"/>
      <c r="Q70" s="39">
        <f>SUM(N70+O70)-P70</f>
        <v>13.3</v>
      </c>
      <c r="R70" s="64">
        <v>5</v>
      </c>
      <c r="S70" s="27"/>
      <c r="T70" s="27"/>
      <c r="U70" s="27"/>
      <c r="V70" s="39">
        <f t="shared" si="1"/>
        <v>0</v>
      </c>
      <c r="W70" s="39"/>
      <c r="X70" s="64"/>
      <c r="Y70" s="27">
        <v>4.8</v>
      </c>
      <c r="Z70" s="27">
        <v>8.45</v>
      </c>
      <c r="AA70" s="27"/>
      <c r="AB70" s="39">
        <f>SUM(Y70+Z70)-AA70</f>
        <v>13.25</v>
      </c>
      <c r="AC70" s="64">
        <v>4</v>
      </c>
      <c r="AD70" s="27">
        <v>5</v>
      </c>
      <c r="AE70" s="27">
        <v>7.65</v>
      </c>
      <c r="AF70" s="27"/>
      <c r="AG70" s="39">
        <f>SUM(AD70+AE70)-AF70</f>
        <v>12.65</v>
      </c>
      <c r="AH70" s="64">
        <v>13</v>
      </c>
      <c r="AI70" s="27">
        <f>SUM(G70+L70+Q70+V70+AB70+AG70)</f>
        <v>50.8</v>
      </c>
      <c r="AJ70" s="59">
        <v>29</v>
      </c>
    </row>
    <row r="71" spans="1:36" ht="14.25">
      <c r="A71" s="18">
        <v>184</v>
      </c>
      <c r="B71" s="10" t="s">
        <v>67</v>
      </c>
      <c r="C71" s="24" t="s">
        <v>43</v>
      </c>
      <c r="D71" s="27"/>
      <c r="E71" s="27"/>
      <c r="F71" s="27"/>
      <c r="G71" s="32">
        <f>SUM(D70+E70)-F70</f>
        <v>0</v>
      </c>
      <c r="H71" s="64"/>
      <c r="I71" s="22"/>
      <c r="J71" s="27"/>
      <c r="K71" s="27"/>
      <c r="L71" s="32">
        <f>SUM(I70+J70)-K70</f>
        <v>11.6</v>
      </c>
      <c r="M71" s="64"/>
      <c r="N71" s="27"/>
      <c r="O71" s="27"/>
      <c r="P71" s="27"/>
      <c r="Q71" s="32">
        <f>SUM(N70+O70)-P70</f>
        <v>13.3</v>
      </c>
      <c r="R71" s="64"/>
      <c r="S71" s="27"/>
      <c r="T71" s="27"/>
      <c r="U71" s="27"/>
      <c r="V71" s="32">
        <f t="shared" si="1"/>
        <v>0</v>
      </c>
      <c r="W71" s="32">
        <f>SUM(V70+V71)/2</f>
        <v>0</v>
      </c>
      <c r="X71" s="64"/>
      <c r="Y71" s="27"/>
      <c r="Z71" s="27"/>
      <c r="AA71" s="27"/>
      <c r="AB71" s="32">
        <f>SUM(Y70+Z70)-AA70</f>
        <v>13.25</v>
      </c>
      <c r="AC71" s="64"/>
      <c r="AD71" s="27"/>
      <c r="AE71" s="27"/>
      <c r="AF71" s="27"/>
      <c r="AG71" s="32">
        <f>SUM(AD70+AE70)-AF70</f>
        <v>12.65</v>
      </c>
      <c r="AH71" s="64"/>
      <c r="AI71" s="32">
        <f>SUM(G70+L70+Q70+V70+AB70+AG70)</f>
        <v>50.8</v>
      </c>
      <c r="AJ71" s="59"/>
    </row>
    <row r="72" spans="1:36" ht="12.75">
      <c r="A72" s="13">
        <v>178</v>
      </c>
      <c r="B72" s="13" t="s">
        <v>54</v>
      </c>
      <c r="C72" s="23" t="s">
        <v>51</v>
      </c>
      <c r="D72" s="27">
        <v>3.6</v>
      </c>
      <c r="E72" s="27">
        <v>6.5</v>
      </c>
      <c r="F72" s="27"/>
      <c r="G72" s="39">
        <f>SUM(D72+E72)-F72</f>
        <v>10.1</v>
      </c>
      <c r="H72" s="64">
        <v>32</v>
      </c>
      <c r="I72" s="27">
        <v>0</v>
      </c>
      <c r="J72" s="27">
        <v>0</v>
      </c>
      <c r="K72" s="27"/>
      <c r="L72" s="39">
        <f>SUM(I72+J72)-K72</f>
        <v>0</v>
      </c>
      <c r="M72" s="64"/>
      <c r="N72" s="27">
        <v>2.3</v>
      </c>
      <c r="O72" s="27">
        <v>7</v>
      </c>
      <c r="P72" s="27"/>
      <c r="Q72" s="39">
        <f>SUM(N72+O72)-P72</f>
        <v>9.3</v>
      </c>
      <c r="R72" s="64">
        <v>30</v>
      </c>
      <c r="S72" s="27">
        <v>3.8</v>
      </c>
      <c r="T72" s="27">
        <v>9</v>
      </c>
      <c r="U72" s="27"/>
      <c r="V72" s="39">
        <f t="shared" si="1"/>
        <v>12.8</v>
      </c>
      <c r="W72" s="39"/>
      <c r="X72" s="64"/>
      <c r="Y72" s="27">
        <v>2.5</v>
      </c>
      <c r="Z72" s="27">
        <v>5.5</v>
      </c>
      <c r="AA72" s="27"/>
      <c r="AB72" s="39">
        <f>SUM(Y72+Z72)-AA72</f>
        <v>8</v>
      </c>
      <c r="AC72" s="64">
        <v>31</v>
      </c>
      <c r="AD72" s="27">
        <v>2.1</v>
      </c>
      <c r="AE72" s="27">
        <v>7</v>
      </c>
      <c r="AF72" s="27"/>
      <c r="AG72" s="39">
        <f>SUM(AD72+AE72)-AF72</f>
        <v>9.1</v>
      </c>
      <c r="AH72" s="64">
        <v>30</v>
      </c>
      <c r="AI72" s="27">
        <f>SUM(G72+L72+Q72+V72+AB72+AG72)</f>
        <v>49.300000000000004</v>
      </c>
      <c r="AJ72" s="59">
        <v>30</v>
      </c>
    </row>
    <row r="73" spans="1:36" ht="14.25">
      <c r="A73" s="18">
        <v>178</v>
      </c>
      <c r="B73" t="s">
        <v>55</v>
      </c>
      <c r="C73" s="25" t="s">
        <v>53</v>
      </c>
      <c r="D73" s="27"/>
      <c r="E73" s="27"/>
      <c r="F73" s="27"/>
      <c r="G73" s="32">
        <f>SUM(D72+E72)-F72</f>
        <v>10.1</v>
      </c>
      <c r="H73" s="64"/>
      <c r="I73" s="22"/>
      <c r="J73" s="27"/>
      <c r="K73" s="27"/>
      <c r="L73" s="32">
        <f>SUM(I72+J72)-K72</f>
        <v>0</v>
      </c>
      <c r="M73" s="64"/>
      <c r="N73" s="27"/>
      <c r="O73" s="27"/>
      <c r="P73" s="27"/>
      <c r="Q73" s="32">
        <f>SUM(N72+O72)-P72</f>
        <v>9.3</v>
      </c>
      <c r="R73" s="64"/>
      <c r="S73" s="27"/>
      <c r="T73" s="27"/>
      <c r="U73" s="27"/>
      <c r="V73" s="32">
        <f t="shared" si="1"/>
        <v>0</v>
      </c>
      <c r="W73" s="32">
        <f>SUM(V72+V73)/2</f>
        <v>6.4</v>
      </c>
      <c r="X73" s="64"/>
      <c r="Y73" s="27"/>
      <c r="Z73" s="27"/>
      <c r="AA73" s="27"/>
      <c r="AB73" s="32">
        <f>SUM(Y72+Z72)-AA72</f>
        <v>8</v>
      </c>
      <c r="AC73" s="64"/>
      <c r="AD73" s="27"/>
      <c r="AE73" s="27"/>
      <c r="AF73" s="27"/>
      <c r="AG73" s="32">
        <f>SUM(AD72+AE72)-AF72</f>
        <v>9.1</v>
      </c>
      <c r="AH73" s="64"/>
      <c r="AI73" s="32">
        <f>SUM(G72+L72+Q72+V72+AB72+AG72)</f>
        <v>49.300000000000004</v>
      </c>
      <c r="AJ73" s="59"/>
    </row>
    <row r="74" spans="1:36" ht="12.75">
      <c r="A74" s="13">
        <v>185</v>
      </c>
      <c r="B74" s="13" t="s">
        <v>68</v>
      </c>
      <c r="C74" s="23" t="s">
        <v>69</v>
      </c>
      <c r="D74" s="27">
        <v>3.7</v>
      </c>
      <c r="E74" s="27">
        <v>7.6</v>
      </c>
      <c r="F74" s="27"/>
      <c r="G74" s="39">
        <f>SUM(D74+E74)-F74</f>
        <v>11.3</v>
      </c>
      <c r="H74" s="64">
        <v>31</v>
      </c>
      <c r="I74" s="27">
        <v>0</v>
      </c>
      <c r="J74" s="27">
        <v>0</v>
      </c>
      <c r="K74" s="27"/>
      <c r="L74" s="39">
        <f>SUM(I74+J74)-K74</f>
        <v>0</v>
      </c>
      <c r="M74" s="64"/>
      <c r="N74" s="27">
        <v>2.5</v>
      </c>
      <c r="O74" s="27">
        <v>7.9</v>
      </c>
      <c r="P74" s="27"/>
      <c r="Q74" s="39">
        <f>SUM(N74+O74)-P74</f>
        <v>10.4</v>
      </c>
      <c r="R74" s="64">
        <v>29</v>
      </c>
      <c r="S74" s="27">
        <v>3.8</v>
      </c>
      <c r="T74" s="27">
        <v>9</v>
      </c>
      <c r="U74" s="27"/>
      <c r="V74" s="39">
        <f t="shared" si="1"/>
        <v>12.8</v>
      </c>
      <c r="W74" s="39"/>
      <c r="X74" s="64"/>
      <c r="Y74" s="27">
        <v>0</v>
      </c>
      <c r="Z74" s="27">
        <v>0</v>
      </c>
      <c r="AA74" s="27"/>
      <c r="AB74" s="39">
        <f>SUM(Y74+Z74)-AA74</f>
        <v>0</v>
      </c>
      <c r="AC74" s="64"/>
      <c r="AD74" s="27">
        <v>2.2</v>
      </c>
      <c r="AE74" s="27">
        <v>8.4</v>
      </c>
      <c r="AF74" s="27"/>
      <c r="AG74" s="39">
        <f>SUM(AD74+AE74)-AF74</f>
        <v>10.600000000000001</v>
      </c>
      <c r="AH74" s="64">
        <v>27</v>
      </c>
      <c r="AI74" s="27">
        <f>SUM(G74+L74+Q74+V74+AB74+AG74)</f>
        <v>45.1</v>
      </c>
      <c r="AJ74" s="59">
        <v>31</v>
      </c>
    </row>
    <row r="75" spans="1:36" ht="14.25">
      <c r="A75" s="18">
        <v>185</v>
      </c>
      <c r="B75" s="13" t="s">
        <v>70</v>
      </c>
      <c r="C75" s="23" t="s">
        <v>71</v>
      </c>
      <c r="D75" s="27"/>
      <c r="E75" s="27"/>
      <c r="F75" s="27"/>
      <c r="G75" s="32">
        <f>SUM(D74+E74)-F74</f>
        <v>11.3</v>
      </c>
      <c r="H75" s="64"/>
      <c r="I75" s="22"/>
      <c r="J75" s="27"/>
      <c r="K75" s="27"/>
      <c r="L75" s="32">
        <f>SUM(I74+J74)-K74</f>
        <v>0</v>
      </c>
      <c r="M75" s="64"/>
      <c r="N75" s="27"/>
      <c r="O75" s="27"/>
      <c r="P75" s="27"/>
      <c r="Q75" s="32">
        <f>SUM(N74+O74)-P74</f>
        <v>10.4</v>
      </c>
      <c r="R75" s="64"/>
      <c r="S75" s="27"/>
      <c r="T75" s="27"/>
      <c r="U75" s="27"/>
      <c r="V75" s="32">
        <f t="shared" si="1"/>
        <v>0</v>
      </c>
      <c r="W75" s="32">
        <f>SUM(V74+V75)/2</f>
        <v>6.4</v>
      </c>
      <c r="X75" s="64"/>
      <c r="Y75" s="27"/>
      <c r="Z75" s="27"/>
      <c r="AA75" s="27"/>
      <c r="AB75" s="32">
        <f>SUM(Y74+Z74)-AA74</f>
        <v>0</v>
      </c>
      <c r="AC75" s="64"/>
      <c r="AD75" s="27"/>
      <c r="AE75" s="27"/>
      <c r="AF75" s="27"/>
      <c r="AG75" s="32">
        <f>SUM(AD74+AE74)-AF74</f>
        <v>10.600000000000001</v>
      </c>
      <c r="AH75" s="64"/>
      <c r="AI75" s="32">
        <f>SUM(G74+L74+Q74+V74+AB74+AG74)</f>
        <v>45.1</v>
      </c>
      <c r="AJ75" s="59"/>
    </row>
    <row r="76" spans="1:36" ht="12.75">
      <c r="A76" s="13">
        <v>176</v>
      </c>
      <c r="B76" s="13" t="s">
        <v>48</v>
      </c>
      <c r="C76" s="23" t="s">
        <v>41</v>
      </c>
      <c r="D76" s="27">
        <v>0</v>
      </c>
      <c r="E76" s="27">
        <v>0</v>
      </c>
      <c r="F76" s="27"/>
      <c r="G76" s="39">
        <f>SUM(D76+E76)-F76</f>
        <v>0</v>
      </c>
      <c r="H76" s="64"/>
      <c r="I76" s="27">
        <v>4.7</v>
      </c>
      <c r="J76" s="27">
        <v>8</v>
      </c>
      <c r="K76" s="27"/>
      <c r="L76" s="39">
        <f>SUM(I76+J76)-K76</f>
        <v>12.7</v>
      </c>
      <c r="M76" s="64">
        <v>7</v>
      </c>
      <c r="N76" s="27">
        <v>0</v>
      </c>
      <c r="O76" s="27">
        <v>0</v>
      </c>
      <c r="P76" s="27"/>
      <c r="Q76" s="39">
        <f>SUM(N76+O76)-P76</f>
        <v>0</v>
      </c>
      <c r="R76" s="64"/>
      <c r="S76" s="27"/>
      <c r="T76" s="27"/>
      <c r="U76" s="27"/>
      <c r="V76" s="39">
        <f t="shared" si="1"/>
        <v>0</v>
      </c>
      <c r="W76" s="39"/>
      <c r="X76" s="64"/>
      <c r="Y76" s="27">
        <v>4.6</v>
      </c>
      <c r="Z76" s="27">
        <v>9.05</v>
      </c>
      <c r="AA76" s="27"/>
      <c r="AB76" s="39">
        <f>SUM(Y76+Z76)-AA76</f>
        <v>13.65</v>
      </c>
      <c r="AC76" s="64">
        <v>2</v>
      </c>
      <c r="AD76" s="27">
        <v>4.3</v>
      </c>
      <c r="AE76" s="27">
        <v>8.6</v>
      </c>
      <c r="AF76" s="27"/>
      <c r="AG76" s="39">
        <f>SUM(AD76+AE76)-AF76</f>
        <v>12.899999999999999</v>
      </c>
      <c r="AH76" s="64">
        <v>8</v>
      </c>
      <c r="AI76" s="27">
        <f>SUM(G76+L76+Q76+V76+AB76+AG76)</f>
        <v>39.25</v>
      </c>
      <c r="AJ76" s="59">
        <v>32</v>
      </c>
    </row>
    <row r="77" spans="1:36" ht="14.25">
      <c r="A77" s="18">
        <v>176</v>
      </c>
      <c r="B77" s="10" t="s">
        <v>49</v>
      </c>
      <c r="C77" s="24" t="s">
        <v>43</v>
      </c>
      <c r="D77" s="27"/>
      <c r="E77" s="27"/>
      <c r="F77" s="27"/>
      <c r="G77" s="32">
        <f>SUM(D76+E76)-F76</f>
        <v>0</v>
      </c>
      <c r="H77" s="64"/>
      <c r="I77" s="22"/>
      <c r="J77" s="27"/>
      <c r="K77" s="27"/>
      <c r="L77" s="32">
        <f>SUM(I76+J76)-K76</f>
        <v>12.7</v>
      </c>
      <c r="M77" s="64"/>
      <c r="N77" s="27"/>
      <c r="O77" s="27"/>
      <c r="P77" s="27"/>
      <c r="Q77" s="32">
        <f>SUM(N76+O76)-P76</f>
        <v>0</v>
      </c>
      <c r="R77" s="64"/>
      <c r="S77" s="27"/>
      <c r="T77" s="27"/>
      <c r="U77" s="27"/>
      <c r="V77" s="32">
        <f t="shared" si="1"/>
        <v>0</v>
      </c>
      <c r="W77" s="32">
        <f>SUM(V76+V77)/2</f>
        <v>0</v>
      </c>
      <c r="X77" s="64"/>
      <c r="Y77" s="27"/>
      <c r="Z77" s="27"/>
      <c r="AA77" s="27"/>
      <c r="AB77" s="32">
        <f>SUM(Y76+Z76)-AA76</f>
        <v>13.65</v>
      </c>
      <c r="AC77" s="64"/>
      <c r="AD77" s="27"/>
      <c r="AE77" s="27"/>
      <c r="AF77" s="27"/>
      <c r="AG77" s="32">
        <f>SUM(AD76+AE76)-AF76</f>
        <v>12.899999999999999</v>
      </c>
      <c r="AH77" s="64"/>
      <c r="AI77" s="32">
        <f>SUM(G76+L76+Q76+V76+AB76+AG76)</f>
        <v>39.25</v>
      </c>
      <c r="AJ77" s="59"/>
    </row>
    <row r="78" spans="1:36" ht="12.75">
      <c r="A78" s="13">
        <v>168</v>
      </c>
      <c r="B78" s="13" t="s">
        <v>28</v>
      </c>
      <c r="C78" s="23" t="s">
        <v>29</v>
      </c>
      <c r="D78" s="27">
        <v>0</v>
      </c>
      <c r="E78" s="27">
        <v>0</v>
      </c>
      <c r="F78" s="27"/>
      <c r="G78" s="39">
        <f>SUM(D78+E78)-F78</f>
        <v>0</v>
      </c>
      <c r="H78" s="64"/>
      <c r="I78" s="27">
        <v>0</v>
      </c>
      <c r="J78" s="27">
        <v>0</v>
      </c>
      <c r="K78" s="27"/>
      <c r="L78" s="39">
        <f>SUM(I78+J78)-K78</f>
        <v>0</v>
      </c>
      <c r="M78" s="64"/>
      <c r="N78" s="27">
        <v>4.7</v>
      </c>
      <c r="O78" s="27">
        <v>8.6</v>
      </c>
      <c r="P78" s="27"/>
      <c r="Q78" s="39">
        <f>SUM(N78+O78)-P78</f>
        <v>13.3</v>
      </c>
      <c r="R78" s="64">
        <v>7</v>
      </c>
      <c r="S78" s="27"/>
      <c r="T78" s="27"/>
      <c r="U78" s="27"/>
      <c r="V78" s="39">
        <f aca="true" t="shared" si="2" ref="V78:V83">SUM(S78+T78)-U78</f>
        <v>0</v>
      </c>
      <c r="W78" s="39"/>
      <c r="X78" s="64"/>
      <c r="Y78" s="27">
        <v>4.5</v>
      </c>
      <c r="Z78" s="27">
        <v>7.1</v>
      </c>
      <c r="AA78" s="27"/>
      <c r="AB78" s="39">
        <f>SUM(Y78+Z78)-AA78</f>
        <v>11.6</v>
      </c>
      <c r="AC78" s="64">
        <v>24</v>
      </c>
      <c r="AD78" s="27">
        <v>4.4</v>
      </c>
      <c r="AE78" s="27">
        <v>8.3</v>
      </c>
      <c r="AF78" s="27"/>
      <c r="AG78" s="39">
        <f>SUM(AD78+AE78)-AF78</f>
        <v>12.700000000000001</v>
      </c>
      <c r="AH78" s="64">
        <v>12</v>
      </c>
      <c r="AI78" s="27">
        <f>SUM(G78+L78+Q78+V78+AB78+AG78)</f>
        <v>37.6</v>
      </c>
      <c r="AJ78" s="59">
        <v>33</v>
      </c>
    </row>
    <row r="79" spans="1:36" ht="14.25">
      <c r="A79" s="18">
        <v>168</v>
      </c>
      <c r="B79" t="s">
        <v>30</v>
      </c>
      <c r="C79" s="24" t="s">
        <v>31</v>
      </c>
      <c r="D79" s="27"/>
      <c r="E79" s="27"/>
      <c r="F79" s="27"/>
      <c r="G79" s="32">
        <f>SUM(D78+E78)-F78</f>
        <v>0</v>
      </c>
      <c r="H79" s="64"/>
      <c r="I79" s="22"/>
      <c r="J79" s="27"/>
      <c r="K79" s="27"/>
      <c r="L79" s="32">
        <f>SUM(I78+J78)-K78</f>
        <v>0</v>
      </c>
      <c r="M79" s="64"/>
      <c r="N79" s="27"/>
      <c r="O79" s="27"/>
      <c r="P79" s="27"/>
      <c r="Q79" s="32">
        <f>SUM(N78+O78)-P78</f>
        <v>13.3</v>
      </c>
      <c r="R79" s="64"/>
      <c r="S79" s="27"/>
      <c r="T79" s="27"/>
      <c r="U79" s="27"/>
      <c r="V79" s="32">
        <f t="shared" si="2"/>
        <v>0</v>
      </c>
      <c r="W79" s="32">
        <f>SUM(V78+V79)/2</f>
        <v>0</v>
      </c>
      <c r="X79" s="64"/>
      <c r="Y79" s="27"/>
      <c r="Z79" s="27"/>
      <c r="AA79" s="27"/>
      <c r="AB79" s="32">
        <f>SUM(Y78+Z78)-AA78</f>
        <v>11.6</v>
      </c>
      <c r="AC79" s="64"/>
      <c r="AD79" s="27"/>
      <c r="AE79" s="27"/>
      <c r="AF79" s="27"/>
      <c r="AG79" s="32">
        <f>SUM(AD78+AE78)-AF78</f>
        <v>12.700000000000001</v>
      </c>
      <c r="AH79" s="64"/>
      <c r="AI79" s="32">
        <f>SUM(G78+L78+Q78+V78+AB78+AG78)</f>
        <v>37.6</v>
      </c>
      <c r="AJ79" s="59"/>
    </row>
    <row r="80" spans="1:36" ht="12.75">
      <c r="A80" s="17">
        <v>162</v>
      </c>
      <c r="B80" s="17" t="s">
        <v>12</v>
      </c>
      <c r="C80" s="30" t="s">
        <v>13</v>
      </c>
      <c r="D80" s="27">
        <v>4.4</v>
      </c>
      <c r="E80" s="27">
        <v>7</v>
      </c>
      <c r="F80" s="27"/>
      <c r="G80" s="39">
        <f>SUM(D80+E80)-F80</f>
        <v>11.4</v>
      </c>
      <c r="H80" s="64">
        <v>30</v>
      </c>
      <c r="I80" s="27">
        <v>4.5</v>
      </c>
      <c r="J80" s="27">
        <v>7.6</v>
      </c>
      <c r="K80" s="27"/>
      <c r="L80" s="39">
        <f>SUM(I80+J80)-K80</f>
        <v>12.1</v>
      </c>
      <c r="M80" s="64">
        <v>18</v>
      </c>
      <c r="N80" s="27">
        <v>0</v>
      </c>
      <c r="O80" s="27">
        <v>0</v>
      </c>
      <c r="P80" s="27"/>
      <c r="Q80" s="39">
        <f>SUM(N80+O80)-P80</f>
        <v>0</v>
      </c>
      <c r="R80" s="64"/>
      <c r="S80" s="27">
        <v>4.6</v>
      </c>
      <c r="T80" s="27">
        <v>9.3</v>
      </c>
      <c r="U80" s="27"/>
      <c r="V80" s="39">
        <f t="shared" si="2"/>
        <v>13.9</v>
      </c>
      <c r="W80" s="39">
        <f>SUM(V80+V81)/2</f>
        <v>13.55</v>
      </c>
      <c r="X80" s="64">
        <v>10</v>
      </c>
      <c r="Y80" s="27">
        <v>0</v>
      </c>
      <c r="Z80" s="27">
        <v>0</v>
      </c>
      <c r="AA80" s="27"/>
      <c r="AB80" s="39">
        <f>SUM(Y80+Z80)-AA80</f>
        <v>0</v>
      </c>
      <c r="AC80" s="64"/>
      <c r="AD80" s="27">
        <v>0</v>
      </c>
      <c r="AE80" s="27">
        <v>0</v>
      </c>
      <c r="AF80" s="27"/>
      <c r="AG80" s="39">
        <f>SUM(AD80+AE80)-AF80</f>
        <v>0</v>
      </c>
      <c r="AH80" s="64"/>
      <c r="AI80" s="27">
        <f>SUM(G80+L80+Q80+V80+AB80+AG80)</f>
        <v>37.4</v>
      </c>
      <c r="AJ80" s="59">
        <v>34</v>
      </c>
    </row>
    <row r="81" spans="1:36" ht="14.25">
      <c r="A81" s="31">
        <v>162</v>
      </c>
      <c r="B81" s="17" t="s">
        <v>14</v>
      </c>
      <c r="C81" s="30" t="s">
        <v>15</v>
      </c>
      <c r="D81" s="27"/>
      <c r="E81" s="27"/>
      <c r="F81" s="27"/>
      <c r="G81" s="32">
        <f>SUM(D80+E80)-F80</f>
        <v>11.4</v>
      </c>
      <c r="H81" s="64"/>
      <c r="I81" s="22"/>
      <c r="J81" s="27"/>
      <c r="K81" s="27"/>
      <c r="L81" s="32">
        <f>SUM(I80+J80)-K80</f>
        <v>12.1</v>
      </c>
      <c r="M81" s="64"/>
      <c r="N81" s="27"/>
      <c r="O81" s="27"/>
      <c r="P81" s="27"/>
      <c r="Q81" s="32">
        <f>SUM(N80+O80)-P80</f>
        <v>0</v>
      </c>
      <c r="R81" s="64"/>
      <c r="S81" s="27">
        <v>4.2</v>
      </c>
      <c r="T81" s="27">
        <v>9</v>
      </c>
      <c r="U81" s="27"/>
      <c r="V81" s="39">
        <f t="shared" si="2"/>
        <v>13.2</v>
      </c>
      <c r="W81" s="32">
        <f>SUM(V80+V81)/2</f>
        <v>13.55</v>
      </c>
      <c r="X81" s="64"/>
      <c r="Y81" s="27"/>
      <c r="Z81" s="27"/>
      <c r="AA81" s="27"/>
      <c r="AB81" s="32">
        <f>SUM(Y80+Z80)-AA80</f>
        <v>0</v>
      </c>
      <c r="AC81" s="64"/>
      <c r="AD81" s="27"/>
      <c r="AE81" s="27"/>
      <c r="AF81" s="27"/>
      <c r="AG81" s="32">
        <f>SUM(AD80+AE80)-AF80</f>
        <v>0</v>
      </c>
      <c r="AH81" s="64"/>
      <c r="AI81" s="32">
        <f>SUM(G80+L80+Q80+V80+AB80+AG80)</f>
        <v>37.4</v>
      </c>
      <c r="AJ81" s="59"/>
    </row>
    <row r="82" spans="1:36" ht="12.75">
      <c r="A82" s="13">
        <v>193</v>
      </c>
      <c r="B82" s="13" t="s">
        <v>90</v>
      </c>
      <c r="C82" s="23" t="s">
        <v>85</v>
      </c>
      <c r="D82" s="27">
        <v>0</v>
      </c>
      <c r="E82" s="27">
        <v>0</v>
      </c>
      <c r="F82" s="27"/>
      <c r="G82" s="39">
        <f>SUM(D82+E82)-F82</f>
        <v>0</v>
      </c>
      <c r="H82" s="64"/>
      <c r="I82" s="27">
        <v>0</v>
      </c>
      <c r="J82" s="27">
        <v>0</v>
      </c>
      <c r="K82" s="27"/>
      <c r="L82" s="39">
        <f>SUM(I82+J82)-K82</f>
        <v>0</v>
      </c>
      <c r="M82" s="64"/>
      <c r="N82" s="27">
        <v>0</v>
      </c>
      <c r="O82" s="27">
        <v>0</v>
      </c>
      <c r="P82" s="27"/>
      <c r="Q82" s="39">
        <f>SUM(N82+O82)-P82</f>
        <v>0</v>
      </c>
      <c r="R82" s="64"/>
      <c r="S82" s="27">
        <v>6.2</v>
      </c>
      <c r="T82" s="27">
        <v>8.6</v>
      </c>
      <c r="U82" s="27">
        <v>0.3</v>
      </c>
      <c r="V82" s="39">
        <f t="shared" si="2"/>
        <v>14.5</v>
      </c>
      <c r="W82" s="39">
        <f>SUM(V82+V83)/2</f>
        <v>13.9</v>
      </c>
      <c r="X82" s="64">
        <v>9</v>
      </c>
      <c r="Y82" s="27">
        <v>0</v>
      </c>
      <c r="Z82" s="27">
        <v>0</v>
      </c>
      <c r="AA82" s="27"/>
      <c r="AB82" s="39">
        <f>SUM(Y82+Z82)-AA82</f>
        <v>0</v>
      </c>
      <c r="AC82" s="64"/>
      <c r="AD82" s="27">
        <v>0</v>
      </c>
      <c r="AE82" s="27">
        <v>0</v>
      </c>
      <c r="AF82" s="27"/>
      <c r="AG82" s="39">
        <f>SUM(AD82+AE82)-AF82</f>
        <v>0</v>
      </c>
      <c r="AH82" s="64"/>
      <c r="AI82" s="27">
        <f>SUM(G82+L82+Q82+V82+AB82+AG82)</f>
        <v>14.5</v>
      </c>
      <c r="AJ82" s="59">
        <v>35</v>
      </c>
    </row>
    <row r="83" spans="1:35" ht="14.25">
      <c r="A83" s="18">
        <v>193</v>
      </c>
      <c r="B83" s="13" t="s">
        <v>91</v>
      </c>
      <c r="C83" s="23" t="s">
        <v>87</v>
      </c>
      <c r="D83" s="27"/>
      <c r="E83" s="27"/>
      <c r="F83" s="27"/>
      <c r="G83" s="32">
        <f>SUM(D82+E82)-F82</f>
        <v>0</v>
      </c>
      <c r="H83" s="64"/>
      <c r="I83" s="22"/>
      <c r="J83" s="27"/>
      <c r="K83" s="27"/>
      <c r="L83" s="32">
        <f>SUM(I82+J82)-K82</f>
        <v>0</v>
      </c>
      <c r="M83" s="34"/>
      <c r="N83" s="27"/>
      <c r="O83" s="27"/>
      <c r="P83" s="27"/>
      <c r="Q83" s="32">
        <f>SUM(N82+O82)-P82</f>
        <v>0</v>
      </c>
      <c r="R83" s="34"/>
      <c r="S83" s="27">
        <v>5</v>
      </c>
      <c r="T83" s="27">
        <v>8.3</v>
      </c>
      <c r="U83" s="27"/>
      <c r="V83" s="39">
        <f t="shared" si="2"/>
        <v>13.3</v>
      </c>
      <c r="W83" s="32">
        <f>SUM(V82+V83)/2</f>
        <v>13.9</v>
      </c>
      <c r="X83" s="34"/>
      <c r="Y83" s="27"/>
      <c r="Z83" s="27"/>
      <c r="AA83" s="27"/>
      <c r="AB83" s="32">
        <f>SUM(Y82+Z82)-AA82</f>
        <v>0</v>
      </c>
      <c r="AC83" s="34"/>
      <c r="AD83" s="27"/>
      <c r="AE83" s="27"/>
      <c r="AF83" s="27"/>
      <c r="AG83" s="32">
        <f>SUM(AD82+AE82)-AF82</f>
        <v>0</v>
      </c>
      <c r="AH83" s="34"/>
      <c r="AI83" s="32">
        <f>SUM(G82+L82+Q82+V82+AB82+AG82)</f>
        <v>14.5</v>
      </c>
    </row>
    <row r="84" spans="6:7" ht="12.75">
      <c r="F84" s="13"/>
      <c r="G84" s="17"/>
    </row>
    <row r="85" spans="2:23" ht="15">
      <c r="B85" s="42" t="s">
        <v>184</v>
      </c>
      <c r="F85" s="13"/>
      <c r="G85" s="17"/>
      <c r="W85" s="45" t="s">
        <v>105</v>
      </c>
    </row>
    <row r="86" spans="2:49" ht="15">
      <c r="B86" s="42"/>
      <c r="D86" s="26"/>
      <c r="E86" s="26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45" t="s">
        <v>108</v>
      </c>
      <c r="X86" s="27"/>
      <c r="Y86" s="27"/>
      <c r="Z86" s="27"/>
      <c r="AA86" s="27"/>
      <c r="AC86" s="27"/>
      <c r="AD86" s="27"/>
      <c r="AE86" s="27"/>
      <c r="AF86" s="27"/>
      <c r="AG86" s="27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5">
      <c r="B87" s="42"/>
      <c r="D87" s="26"/>
      <c r="E87" s="26"/>
      <c r="F87" s="2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45"/>
      <c r="X87" s="27"/>
      <c r="Y87" s="27"/>
      <c r="Z87" s="27"/>
      <c r="AA87" s="27"/>
      <c r="AC87" s="27"/>
      <c r="AD87" s="27"/>
      <c r="AE87" s="27"/>
      <c r="AF87" s="27"/>
      <c r="AG87" s="27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23" ht="15">
      <c r="B88" s="42" t="s">
        <v>185</v>
      </c>
      <c r="F88" s="13"/>
      <c r="G88" s="17"/>
      <c r="W88" s="48" t="s">
        <v>107</v>
      </c>
    </row>
    <row r="89" spans="6:23" ht="15">
      <c r="F89" s="13"/>
      <c r="G89" s="17"/>
      <c r="W89" s="45" t="s">
        <v>109</v>
      </c>
    </row>
    <row r="90" spans="6:7" ht="12.75">
      <c r="F90" s="13"/>
      <c r="G90" s="17"/>
    </row>
    <row r="91" spans="6:7" ht="12.75">
      <c r="F91" s="13"/>
      <c r="G91" s="17"/>
    </row>
    <row r="92" spans="6:7" ht="12.75">
      <c r="F92" s="13"/>
      <c r="G92" s="17"/>
    </row>
    <row r="93" spans="6:7" ht="12.75">
      <c r="F93" s="13"/>
      <c r="G93" s="17"/>
    </row>
    <row r="94" spans="6:7" ht="12.75">
      <c r="F94" s="13"/>
      <c r="G94" s="17"/>
    </row>
    <row r="95" spans="6:7" ht="12.75">
      <c r="F95" s="13"/>
      <c r="G95" s="17"/>
    </row>
    <row r="96" spans="6:7" ht="12.75">
      <c r="F96" s="13"/>
      <c r="G96" s="17"/>
    </row>
    <row r="97" spans="6:7" ht="12.75">
      <c r="F97" s="13"/>
      <c r="G97" s="17"/>
    </row>
    <row r="98" spans="6:7" ht="12.75">
      <c r="F98" s="13"/>
      <c r="G98" s="17"/>
    </row>
    <row r="99" spans="6:7" ht="12.75">
      <c r="F99" s="13"/>
      <c r="G99" s="17"/>
    </row>
    <row r="100" spans="6:7" ht="12.75">
      <c r="F100" s="13"/>
      <c r="G100" s="17"/>
    </row>
    <row r="101" spans="6:7" ht="12.75">
      <c r="F101" s="13"/>
      <c r="G101" s="17"/>
    </row>
    <row r="102" spans="6:7" ht="12.75">
      <c r="F102" s="13"/>
      <c r="G102" s="17"/>
    </row>
    <row r="103" spans="6:7" ht="12.75">
      <c r="F103" s="13"/>
      <c r="G103" s="17"/>
    </row>
    <row r="104" spans="6:7" ht="12.75">
      <c r="F104" s="13"/>
      <c r="G104" s="17"/>
    </row>
    <row r="105" spans="6:7" ht="12.75">
      <c r="F105" s="13"/>
      <c r="G105" s="17"/>
    </row>
    <row r="106" spans="6:7" ht="12.75">
      <c r="F106" s="13"/>
      <c r="G106" s="17"/>
    </row>
    <row r="107" spans="6:7" ht="12.75">
      <c r="F107" s="13"/>
      <c r="G107" s="17"/>
    </row>
    <row r="108" spans="6:7" ht="12.75">
      <c r="F108" s="13"/>
      <c r="G108" s="17"/>
    </row>
    <row r="109" spans="6:7" ht="12.75">
      <c r="F109" s="13"/>
      <c r="G109" s="17"/>
    </row>
    <row r="110" spans="6:7" ht="12.75">
      <c r="F110" s="13"/>
      <c r="G110" s="17"/>
    </row>
    <row r="111" spans="6:7" ht="12.75">
      <c r="F111" s="13"/>
      <c r="G111" s="17"/>
    </row>
    <row r="112" spans="6:7" ht="12.75">
      <c r="F112" s="13"/>
      <c r="G112" s="17"/>
    </row>
    <row r="113" spans="6:7" ht="12.75">
      <c r="F113" s="13"/>
      <c r="G113" s="17"/>
    </row>
    <row r="114" spans="6:7" ht="12.75">
      <c r="F114" s="13"/>
      <c r="G114" s="17"/>
    </row>
    <row r="115" spans="6:7" ht="12.75">
      <c r="F115" s="13"/>
      <c r="G115" s="17"/>
    </row>
    <row r="116" spans="1:10" ht="12.75">
      <c r="A116" s="13"/>
      <c r="B116" s="13"/>
      <c r="C116" s="13"/>
      <c r="D116" s="13"/>
      <c r="E116" s="13"/>
      <c r="F116" s="13"/>
      <c r="G116" s="17"/>
      <c r="I116" s="17"/>
      <c r="J116" s="17"/>
    </row>
    <row r="117" spans="1:10" ht="12.75">
      <c r="A117" s="13"/>
      <c r="B117" s="13"/>
      <c r="C117" s="13"/>
      <c r="D117" s="13"/>
      <c r="E117" s="13"/>
      <c r="F117" s="13"/>
      <c r="G117" s="17"/>
      <c r="I117" s="17"/>
      <c r="J117" s="17"/>
    </row>
    <row r="118" spans="1:10" ht="12.75">
      <c r="A118" s="13"/>
      <c r="B118" s="13"/>
      <c r="C118" s="13"/>
      <c r="D118" s="13"/>
      <c r="E118" s="13"/>
      <c r="F118" s="13"/>
      <c r="G118" s="17"/>
      <c r="I118" s="17"/>
      <c r="J118" s="17"/>
    </row>
    <row r="119" spans="1:10" ht="12.75">
      <c r="A119" s="13"/>
      <c r="B119" s="13"/>
      <c r="C119" s="13"/>
      <c r="D119" s="13"/>
      <c r="E119" s="13"/>
      <c r="F119" s="13"/>
      <c r="G119" s="17"/>
      <c r="I119" s="17"/>
      <c r="J119" s="17"/>
    </row>
    <row r="120" spans="1:10" ht="12.75">
      <c r="A120" s="13"/>
      <c r="B120" s="13"/>
      <c r="C120" s="13"/>
      <c r="D120" s="13"/>
      <c r="E120" s="13"/>
      <c r="F120" s="13"/>
      <c r="G120" s="17"/>
      <c r="I120" s="17"/>
      <c r="J120" s="17"/>
    </row>
    <row r="121" spans="1:10" ht="12.75">
      <c r="A121" s="13"/>
      <c r="B121" s="13"/>
      <c r="C121" s="13"/>
      <c r="D121" s="13"/>
      <c r="E121" s="13"/>
      <c r="F121" s="13"/>
      <c r="G121" s="17"/>
      <c r="I121" s="17"/>
      <c r="J121" s="17"/>
    </row>
    <row r="122" spans="1:10" ht="12.75">
      <c r="A122" s="13"/>
      <c r="B122" s="13"/>
      <c r="C122" s="13"/>
      <c r="D122" s="13"/>
      <c r="E122" s="13"/>
      <c r="F122" s="13"/>
      <c r="G122" s="17"/>
      <c r="I122" s="17"/>
      <c r="J122" s="17"/>
    </row>
    <row r="123" spans="1:10" ht="12.75">
      <c r="A123" s="13"/>
      <c r="B123" s="13"/>
      <c r="C123" s="13"/>
      <c r="D123" s="13"/>
      <c r="E123" s="13"/>
      <c r="F123" s="13"/>
      <c r="G123" s="17"/>
      <c r="I123" s="17"/>
      <c r="J123" s="17"/>
    </row>
    <row r="124" spans="1:10" ht="12.75">
      <c r="A124" s="13"/>
      <c r="B124" s="13"/>
      <c r="C124" s="13"/>
      <c r="D124" s="13"/>
      <c r="E124" s="13"/>
      <c r="F124" s="13"/>
      <c r="G124" s="17"/>
      <c r="I124" s="17"/>
      <c r="J124" s="17"/>
    </row>
    <row r="125" spans="1:10" ht="12.75">
      <c r="A125" s="13"/>
      <c r="B125" s="13"/>
      <c r="C125" s="13"/>
      <c r="D125" s="13"/>
      <c r="E125" s="13"/>
      <c r="F125" s="13"/>
      <c r="G125" s="17"/>
      <c r="I125" s="17"/>
      <c r="J125" s="17"/>
    </row>
    <row r="126" spans="1:10" ht="12.75">
      <c r="A126" s="13"/>
      <c r="B126" s="13"/>
      <c r="C126" s="13"/>
      <c r="D126" s="13"/>
      <c r="E126" s="13"/>
      <c r="F126" s="13"/>
      <c r="G126" s="17"/>
      <c r="I126" s="17"/>
      <c r="J126" s="17"/>
    </row>
    <row r="127" spans="1:10" ht="12.75">
      <c r="A127" s="13"/>
      <c r="B127" s="13"/>
      <c r="C127" s="13"/>
      <c r="D127" s="13"/>
      <c r="E127" s="13"/>
      <c r="F127" s="13"/>
      <c r="G127" s="17"/>
      <c r="I127" s="17"/>
      <c r="J127" s="17"/>
    </row>
    <row r="128" spans="1:10" ht="12.75">
      <c r="A128" s="13"/>
      <c r="B128" s="13"/>
      <c r="C128" s="13"/>
      <c r="D128" s="13"/>
      <c r="E128" s="13"/>
      <c r="F128" s="13"/>
      <c r="G128" s="17"/>
      <c r="I128" s="17"/>
      <c r="J128" s="17"/>
    </row>
    <row r="129" spans="1:10" ht="12.75">
      <c r="A129" s="13"/>
      <c r="B129" s="13"/>
      <c r="C129" s="13"/>
      <c r="D129" s="13"/>
      <c r="E129" s="13"/>
      <c r="F129" s="13"/>
      <c r="G129" s="17"/>
      <c r="I129" s="17"/>
      <c r="J129" s="17"/>
    </row>
    <row r="130" spans="1:10" ht="12.75">
      <c r="A130" s="13"/>
      <c r="B130" s="13"/>
      <c r="C130" s="13"/>
      <c r="D130" s="13"/>
      <c r="E130" s="13"/>
      <c r="F130" s="13"/>
      <c r="G130" s="17"/>
      <c r="I130" s="17"/>
      <c r="J130" s="17"/>
    </row>
    <row r="131" spans="1:10" ht="12.75">
      <c r="A131" s="13"/>
      <c r="B131" s="13"/>
      <c r="C131" s="13"/>
      <c r="D131" s="13"/>
      <c r="E131" s="13"/>
      <c r="I131" s="17"/>
      <c r="J131" s="17"/>
    </row>
    <row r="132" spans="1:10" ht="12.75">
      <c r="A132" s="13"/>
      <c r="B132" s="13"/>
      <c r="C132" s="13"/>
      <c r="D132" s="13"/>
      <c r="E132" s="13"/>
      <c r="F132" s="13"/>
      <c r="G132" s="17"/>
      <c r="H132" s="17"/>
      <c r="I132" s="17"/>
      <c r="J132" s="17"/>
    </row>
    <row r="133" spans="1:10" ht="12.75">
      <c r="A133" s="13"/>
      <c r="B133" s="13"/>
      <c r="C133" s="13"/>
      <c r="D133" s="13"/>
      <c r="E133" s="13"/>
      <c r="F133" s="13"/>
      <c r="G133" s="17"/>
      <c r="H133" s="17"/>
      <c r="I133" s="17"/>
      <c r="J133" s="17"/>
    </row>
    <row r="134" spans="1:10" ht="12.75">
      <c r="A134" s="13"/>
      <c r="B134" s="13"/>
      <c r="C134" s="13"/>
      <c r="D134" s="13"/>
      <c r="E134" s="13"/>
      <c r="F134" s="13"/>
      <c r="G134" s="17"/>
      <c r="H134" s="17"/>
      <c r="I134" s="17"/>
      <c r="J134" s="17"/>
    </row>
    <row r="135" spans="1:10" ht="12.75">
      <c r="A135" s="13"/>
      <c r="B135" s="13"/>
      <c r="C135" s="13"/>
      <c r="D135" s="13"/>
      <c r="E135" s="13"/>
      <c r="F135" s="13"/>
      <c r="G135" s="17"/>
      <c r="H135" s="17"/>
      <c r="I135" s="17"/>
      <c r="J135" s="17"/>
    </row>
    <row r="136" spans="1:10" ht="12.75">
      <c r="A136" s="13"/>
      <c r="B136" s="13"/>
      <c r="C136" s="13"/>
      <c r="D136" s="13"/>
      <c r="E136" s="13"/>
      <c r="F136" s="13"/>
      <c r="G136" s="17"/>
      <c r="H136" s="17"/>
      <c r="I136" s="17"/>
      <c r="J136" s="17"/>
    </row>
    <row r="137" spans="1:10" ht="12.75">
      <c r="A137" s="13"/>
      <c r="B137" s="13"/>
      <c r="C137" s="13"/>
      <c r="D137" s="13"/>
      <c r="E137" s="13"/>
      <c r="F137" s="13"/>
      <c r="G137" s="17"/>
      <c r="H137" s="17"/>
      <c r="I137" s="17"/>
      <c r="J137" s="17"/>
    </row>
    <row r="138" spans="1:10" ht="12.75">
      <c r="A138" s="13"/>
      <c r="B138" s="13"/>
      <c r="C138" s="13"/>
      <c r="D138" s="13"/>
      <c r="E138" s="13"/>
      <c r="F138" s="13"/>
      <c r="G138" s="17"/>
      <c r="H138" s="17"/>
      <c r="I138" s="17"/>
      <c r="J138" s="17"/>
    </row>
    <row r="139" spans="1:10" ht="12.75">
      <c r="A139" s="13"/>
      <c r="B139" s="13"/>
      <c r="C139" s="13"/>
      <c r="D139" s="13"/>
      <c r="E139" s="13"/>
      <c r="F139" s="13"/>
      <c r="G139" s="17"/>
      <c r="H139" s="17"/>
      <c r="I139" s="17"/>
      <c r="J139" s="17"/>
    </row>
    <row r="140" spans="1:10" ht="12.75">
      <c r="A140" s="13"/>
      <c r="B140" s="13"/>
      <c r="C140" s="13"/>
      <c r="D140" s="13"/>
      <c r="E140" s="13"/>
      <c r="F140" s="13"/>
      <c r="G140" s="17"/>
      <c r="H140" s="17"/>
      <c r="I140" s="17"/>
      <c r="J140" s="17"/>
    </row>
    <row r="141" spans="1:10" ht="12.75">
      <c r="A141" s="13"/>
      <c r="B141" s="13"/>
      <c r="C141" s="13"/>
      <c r="D141" s="13"/>
      <c r="E141" s="13"/>
      <c r="F141" s="13"/>
      <c r="G141" s="17"/>
      <c r="H141" s="17"/>
      <c r="I141" s="17"/>
      <c r="J141" s="17"/>
    </row>
    <row r="142" spans="1:10" ht="12.75">
      <c r="A142" s="13"/>
      <c r="B142" s="13"/>
      <c r="C142" s="13"/>
      <c r="D142" s="13"/>
      <c r="E142" s="13"/>
      <c r="F142" s="13"/>
      <c r="G142" s="17"/>
      <c r="H142" s="17"/>
      <c r="I142" s="17"/>
      <c r="J142" s="17"/>
    </row>
    <row r="143" spans="1:10" ht="12.75">
      <c r="A143" s="13"/>
      <c r="B143" s="13"/>
      <c r="C143" s="13"/>
      <c r="D143" s="13"/>
      <c r="E143" s="13"/>
      <c r="F143" s="13"/>
      <c r="G143" s="17"/>
      <c r="H143" s="17"/>
      <c r="I143" s="17"/>
      <c r="J143" s="17"/>
    </row>
    <row r="144" spans="1:10" ht="12.75">
      <c r="A144" s="13"/>
      <c r="B144" s="13"/>
      <c r="C144" s="13"/>
      <c r="D144" s="13"/>
      <c r="E144" s="13"/>
      <c r="F144" s="13"/>
      <c r="G144" s="17"/>
      <c r="H144" s="17"/>
      <c r="I144" s="17"/>
      <c r="J144" s="17"/>
    </row>
    <row r="145" spans="1:10" ht="12.75">
      <c r="A145" s="13"/>
      <c r="B145" s="13"/>
      <c r="C145" s="13"/>
      <c r="D145" s="13"/>
      <c r="E145" s="13"/>
      <c r="F145" s="13"/>
      <c r="G145" s="17"/>
      <c r="H145" s="17"/>
      <c r="I145" s="17"/>
      <c r="J145" s="17"/>
    </row>
    <row r="146" spans="1:10" ht="12.75">
      <c r="A146" s="13"/>
      <c r="B146" s="13"/>
      <c r="C146" s="20"/>
      <c r="D146" s="13"/>
      <c r="E146" s="13"/>
      <c r="F146" s="13"/>
      <c r="G146" s="17"/>
      <c r="H146" s="17"/>
      <c r="I146" s="17"/>
      <c r="J146" s="17"/>
    </row>
    <row r="147" spans="1:10" ht="12.75">
      <c r="A147" s="13"/>
      <c r="B147" s="13"/>
      <c r="C147" s="20"/>
      <c r="D147" s="13"/>
      <c r="E147" s="13"/>
      <c r="F147" s="13"/>
      <c r="G147" s="17"/>
      <c r="H147" s="17"/>
      <c r="I147" s="17"/>
      <c r="J147" s="17"/>
    </row>
    <row r="148" spans="1:10" ht="12.75">
      <c r="A148" s="13"/>
      <c r="B148" s="13"/>
      <c r="C148" s="20"/>
      <c r="D148" s="13"/>
      <c r="E148" s="13"/>
      <c r="F148" s="13"/>
      <c r="G148" s="17"/>
      <c r="H148" s="17"/>
      <c r="I148" s="17"/>
      <c r="J148" s="17"/>
    </row>
    <row r="149" spans="1:10" ht="12.75">
      <c r="A149" s="13"/>
      <c r="B149" s="13"/>
      <c r="C149" s="20"/>
      <c r="D149" s="13"/>
      <c r="E149" s="13"/>
      <c r="F149" s="13"/>
      <c r="G149" s="17"/>
      <c r="H149" s="17"/>
      <c r="I149" s="17"/>
      <c r="J149" s="17"/>
    </row>
    <row r="150" spans="1:10" ht="12.75">
      <c r="A150" s="13"/>
      <c r="B150" s="13"/>
      <c r="C150" s="20"/>
      <c r="D150" s="13"/>
      <c r="E150" s="13"/>
      <c r="F150" s="13"/>
      <c r="G150" s="17"/>
      <c r="H150" s="17"/>
      <c r="I150" s="17"/>
      <c r="J150" s="17"/>
    </row>
    <row r="151" spans="1:10" ht="12.75">
      <c r="A151" s="13"/>
      <c r="B151" s="13"/>
      <c r="C151" s="20"/>
      <c r="D151" s="13"/>
      <c r="E151" s="13"/>
      <c r="F151" s="13"/>
      <c r="G151" s="17"/>
      <c r="H151" s="17"/>
      <c r="I151" s="17"/>
      <c r="J151" s="17"/>
    </row>
    <row r="152" spans="1:10" ht="12.75">
      <c r="A152" s="13"/>
      <c r="B152" s="13"/>
      <c r="C152" s="20"/>
      <c r="D152" s="13"/>
      <c r="E152" s="13"/>
      <c r="F152" s="13"/>
      <c r="G152" s="17"/>
      <c r="H152" s="17"/>
      <c r="I152" s="17"/>
      <c r="J152" s="17"/>
    </row>
    <row r="153" spans="1:10" ht="12.75">
      <c r="A153" s="13"/>
      <c r="B153" s="13"/>
      <c r="C153" s="20"/>
      <c r="D153" s="13"/>
      <c r="E153" s="13"/>
      <c r="F153" s="13"/>
      <c r="G153" s="17"/>
      <c r="H153" s="17"/>
      <c r="I153" s="17"/>
      <c r="J153" s="17"/>
    </row>
    <row r="154" spans="1:10" ht="12.75">
      <c r="A154" s="13"/>
      <c r="B154" s="13"/>
      <c r="C154" s="20"/>
      <c r="D154" s="13"/>
      <c r="E154" s="13"/>
      <c r="F154" s="13"/>
      <c r="G154" s="17"/>
      <c r="H154" s="17"/>
      <c r="I154" s="17"/>
      <c r="J154" s="17"/>
    </row>
    <row r="155" spans="1:10" ht="12.75">
      <c r="A155" s="13"/>
      <c r="B155" s="13"/>
      <c r="C155" s="20"/>
      <c r="D155" s="13"/>
      <c r="E155" s="13"/>
      <c r="F155" s="13"/>
      <c r="G155" s="17"/>
      <c r="H155" s="17"/>
      <c r="I155" s="17"/>
      <c r="J155" s="17"/>
    </row>
    <row r="156" spans="1:10" ht="12.75">
      <c r="A156" s="13"/>
      <c r="B156" s="13"/>
      <c r="C156" s="20"/>
      <c r="D156" s="13"/>
      <c r="E156" s="13"/>
      <c r="F156" s="13"/>
      <c r="G156" s="17"/>
      <c r="H156" s="17"/>
      <c r="I156" s="17"/>
      <c r="J156" s="17"/>
    </row>
    <row r="157" spans="1:10" ht="12.75">
      <c r="A157" s="13"/>
      <c r="B157" s="13"/>
      <c r="C157" s="20"/>
      <c r="D157" s="13"/>
      <c r="E157" s="13"/>
      <c r="F157" s="13"/>
      <c r="G157" s="17"/>
      <c r="H157" s="17"/>
      <c r="I157" s="17"/>
      <c r="J157" s="17"/>
    </row>
    <row r="158" spans="1:10" ht="12.75">
      <c r="A158" s="13"/>
      <c r="B158" s="13"/>
      <c r="C158" s="20"/>
      <c r="D158" s="13"/>
      <c r="E158" s="13"/>
      <c r="F158" s="13"/>
      <c r="G158" s="17"/>
      <c r="H158" s="17"/>
      <c r="I158" s="17"/>
      <c r="J158" s="17"/>
    </row>
    <row r="159" spans="1:10" ht="12.75">
      <c r="A159" s="13"/>
      <c r="B159" s="13"/>
      <c r="C159" s="20"/>
      <c r="D159" s="13"/>
      <c r="E159" s="13"/>
      <c r="F159" s="13"/>
      <c r="G159" s="17"/>
      <c r="H159" s="17"/>
      <c r="I159" s="17"/>
      <c r="J159" s="17"/>
    </row>
    <row r="160" spans="1:10" ht="12.75">
      <c r="A160" s="13"/>
      <c r="B160" s="13"/>
      <c r="C160" s="20"/>
      <c r="D160" s="13"/>
      <c r="E160" s="13"/>
      <c r="F160" s="13"/>
      <c r="G160" s="17"/>
      <c r="H160" s="17"/>
      <c r="I160" s="17"/>
      <c r="J160" s="17"/>
    </row>
    <row r="161" spans="1:10" ht="12.75">
      <c r="A161" s="13"/>
      <c r="B161" s="13"/>
      <c r="C161" s="20"/>
      <c r="D161" s="13"/>
      <c r="E161" s="13"/>
      <c r="F161" s="13"/>
      <c r="G161" s="17"/>
      <c r="H161" s="17"/>
      <c r="I161" s="17"/>
      <c r="J161" s="17"/>
    </row>
    <row r="162" spans="1:10" ht="12.75">
      <c r="A162" s="13"/>
      <c r="B162" s="13"/>
      <c r="C162" s="20"/>
      <c r="D162" s="13"/>
      <c r="E162" s="13"/>
      <c r="F162" s="13"/>
      <c r="G162" s="17"/>
      <c r="H162" s="17"/>
      <c r="I162" s="17"/>
      <c r="J162" s="17"/>
    </row>
    <row r="163" spans="1:10" ht="12.75">
      <c r="A163" s="13"/>
      <c r="B163" s="13"/>
      <c r="C163" s="20"/>
      <c r="D163" s="13"/>
      <c r="E163" s="13"/>
      <c r="F163" s="13"/>
      <c r="G163" s="17"/>
      <c r="H163" s="17"/>
      <c r="I163" s="17"/>
      <c r="J163" s="17"/>
    </row>
    <row r="164" spans="1:10" ht="12.75">
      <c r="A164" s="13"/>
      <c r="B164" s="13"/>
      <c r="C164" s="20"/>
      <c r="D164" s="13"/>
      <c r="E164" s="13"/>
      <c r="F164" s="13"/>
      <c r="G164" s="17"/>
      <c r="H164" s="17"/>
      <c r="I164" s="17"/>
      <c r="J164" s="17"/>
    </row>
    <row r="165" spans="1:10" ht="12.75">
      <c r="A165" s="13"/>
      <c r="B165" s="13"/>
      <c r="C165" s="20"/>
      <c r="D165" s="13"/>
      <c r="E165" s="13"/>
      <c r="F165" s="13"/>
      <c r="G165" s="17"/>
      <c r="H165" s="17"/>
      <c r="I165" s="17"/>
      <c r="J165" s="17"/>
    </row>
    <row r="166" spans="1:10" ht="12.75">
      <c r="A166" s="13"/>
      <c r="B166" s="13"/>
      <c r="C166" s="20"/>
      <c r="D166" s="13"/>
      <c r="E166" s="13"/>
      <c r="F166" s="13"/>
      <c r="G166" s="17"/>
      <c r="H166" s="17"/>
      <c r="I166" s="17"/>
      <c r="J166" s="17"/>
    </row>
    <row r="167" spans="1:10" ht="12.75">
      <c r="A167" s="13"/>
      <c r="B167" s="13"/>
      <c r="C167" s="20"/>
      <c r="D167" s="13"/>
      <c r="E167" s="13"/>
      <c r="F167" s="13"/>
      <c r="G167" s="17"/>
      <c r="H167" s="17"/>
      <c r="I167" s="17"/>
      <c r="J167" s="17"/>
    </row>
    <row r="168" spans="1:10" ht="12.75">
      <c r="A168" s="13"/>
      <c r="B168" s="13"/>
      <c r="C168" s="20"/>
      <c r="D168" s="13"/>
      <c r="E168" s="13"/>
      <c r="F168" s="13"/>
      <c r="G168" s="17"/>
      <c r="H168" s="17"/>
      <c r="I168" s="17"/>
      <c r="J168" s="17"/>
    </row>
    <row r="169" spans="1:10" ht="12.75">
      <c r="A169" s="13"/>
      <c r="B169" s="13"/>
      <c r="C169" s="13"/>
      <c r="D169" s="13"/>
      <c r="E169" s="13"/>
      <c r="F169" s="13"/>
      <c r="G169" s="17"/>
      <c r="H169" s="17"/>
      <c r="I169" s="17"/>
      <c r="J169" s="17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</sheetData>
  <mergeCells count="1">
    <mergeCell ref="G9:AB9"/>
  </mergeCells>
  <printOptions horizontalCentered="1"/>
  <pageMargins left="0.5905511811023623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71"/>
  <sheetViews>
    <sheetView workbookViewId="0" topLeftCell="A1">
      <pane xSplit="3" topLeftCell="D1" activePane="topRight" state="frozen"/>
      <selection pane="topLeft" activeCell="A7" sqref="A7"/>
      <selection pane="topRight" activeCell="AJ57" sqref="AJ57"/>
    </sheetView>
  </sheetViews>
  <sheetFormatPr defaultColWidth="9.140625" defaultRowHeight="12.75"/>
  <cols>
    <col min="1" max="1" width="4.28125" style="0" customWidth="1"/>
    <col min="2" max="2" width="21.421875" style="0" customWidth="1"/>
    <col min="3" max="3" width="8.421875" style="0" customWidth="1"/>
    <col min="4" max="6" width="6.7109375" style="0" hidden="1" customWidth="1"/>
    <col min="7" max="7" width="6.7109375" style="10" customWidth="1"/>
    <col min="8" max="8" width="3.28125" style="10" customWidth="1"/>
    <col min="9" max="11" width="6.7109375" style="10" hidden="1" customWidth="1"/>
    <col min="12" max="12" width="6.7109375" style="10" customWidth="1"/>
    <col min="13" max="13" width="3.28125" style="10" customWidth="1"/>
    <col min="14" max="16" width="6.7109375" style="10" hidden="1" customWidth="1"/>
    <col min="17" max="17" width="6.7109375" style="10" customWidth="1"/>
    <col min="18" max="18" width="3.7109375" style="10" customWidth="1"/>
    <col min="19" max="21" width="6.7109375" style="10" hidden="1" customWidth="1"/>
    <col min="22" max="22" width="6.7109375" style="10" customWidth="1"/>
    <col min="23" max="23" width="3.57421875" style="10" customWidth="1"/>
    <col min="24" max="26" width="6.7109375" style="10" hidden="1" customWidth="1"/>
    <col min="27" max="27" width="6.7109375" style="10" customWidth="1"/>
    <col min="28" max="28" width="3.140625" style="10" customWidth="1"/>
    <col min="29" max="31" width="6.7109375" style="10" hidden="1" customWidth="1"/>
    <col min="32" max="32" width="6.7109375" style="10" customWidth="1"/>
    <col min="33" max="33" width="2.8515625" style="10" customWidth="1"/>
    <col min="34" max="34" width="6.8515625" style="0" customWidth="1"/>
    <col min="35" max="35" width="6.140625" style="0" customWidth="1"/>
  </cols>
  <sheetData>
    <row r="1" spans="6:18" ht="15.75">
      <c r="F1" s="2"/>
      <c r="G1" s="35"/>
      <c r="H1" s="35"/>
      <c r="I1" s="3"/>
      <c r="J1" s="3"/>
      <c r="Q1" s="54" t="s">
        <v>0</v>
      </c>
      <c r="R1" s="54"/>
    </row>
    <row r="2" spans="6:18" ht="15.75">
      <c r="F2" s="2"/>
      <c r="G2" s="35"/>
      <c r="H2" s="35"/>
      <c r="I2" s="3"/>
      <c r="J2" s="3"/>
      <c r="Q2" s="54" t="s">
        <v>110</v>
      </c>
      <c r="R2" s="54"/>
    </row>
    <row r="3" spans="6:18" ht="23.25">
      <c r="F3" s="5"/>
      <c r="G3" s="36"/>
      <c r="H3" s="36"/>
      <c r="I3" s="3"/>
      <c r="J3" s="3"/>
      <c r="Q3" s="55" t="s">
        <v>111</v>
      </c>
      <c r="R3" s="55"/>
    </row>
    <row r="4" spans="6:18" ht="23.25">
      <c r="F4" s="5"/>
      <c r="G4" s="36"/>
      <c r="H4" s="36"/>
      <c r="I4" s="3"/>
      <c r="J4" s="3"/>
      <c r="Q4" s="55" t="s">
        <v>112</v>
      </c>
      <c r="R4" s="55"/>
    </row>
    <row r="5" spans="1:18" ht="20.25">
      <c r="A5" s="6"/>
      <c r="F5" s="8"/>
      <c r="G5" s="37"/>
      <c r="H5" s="37"/>
      <c r="I5" s="3"/>
      <c r="J5" s="3"/>
      <c r="Q5" s="38" t="s">
        <v>1</v>
      </c>
      <c r="R5" s="38"/>
    </row>
    <row r="6" spans="1:18" ht="20.25">
      <c r="A6" s="6"/>
      <c r="F6" s="8"/>
      <c r="G6" s="37"/>
      <c r="H6" s="37"/>
      <c r="I6" s="3"/>
      <c r="J6" s="3"/>
      <c r="Q6" s="38" t="s">
        <v>2</v>
      </c>
      <c r="R6" s="38"/>
    </row>
    <row r="7" spans="2:34" ht="15.75">
      <c r="B7" s="49" t="s">
        <v>4</v>
      </c>
      <c r="C7" s="9"/>
      <c r="D7" s="1"/>
      <c r="E7" s="1"/>
      <c r="AH7" s="1" t="s">
        <v>3</v>
      </c>
    </row>
    <row r="8" spans="2:34" ht="15.75">
      <c r="B8" s="49" t="s">
        <v>6</v>
      </c>
      <c r="C8" s="9"/>
      <c r="D8" s="1"/>
      <c r="E8" s="1"/>
      <c r="AH8" s="1" t="s">
        <v>5</v>
      </c>
    </row>
    <row r="9" spans="7:28" ht="30.75" customHeight="1">
      <c r="G9" s="71" t="s">
        <v>188</v>
      </c>
      <c r="H9" s="71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56"/>
    </row>
    <row r="10" ht="15">
      <c r="D10" s="21"/>
    </row>
    <row r="11" spans="1:8" ht="12.75">
      <c r="A11" s="11" t="s">
        <v>7</v>
      </c>
      <c r="B11" s="12" t="s">
        <v>8</v>
      </c>
      <c r="C11" s="13" t="s">
        <v>9</v>
      </c>
      <c r="F11" s="14"/>
      <c r="G11" s="16"/>
      <c r="H11" s="16"/>
    </row>
    <row r="12" spans="1:8" ht="12.75">
      <c r="A12" s="11"/>
      <c r="B12" s="12" t="s">
        <v>10</v>
      </c>
      <c r="C12" s="13" t="s">
        <v>11</v>
      </c>
      <c r="F12" s="14"/>
      <c r="G12" s="16"/>
      <c r="H12" s="16"/>
    </row>
    <row r="13" spans="1:33" ht="22.5" hidden="1">
      <c r="A13" s="11"/>
      <c r="B13" s="12"/>
      <c r="C13" s="13"/>
      <c r="D13" s="28" t="s">
        <v>99</v>
      </c>
      <c r="E13" s="28" t="s">
        <v>100</v>
      </c>
      <c r="F13" s="28" t="s">
        <v>101</v>
      </c>
      <c r="G13" s="29" t="s">
        <v>102</v>
      </c>
      <c r="H13" s="29"/>
      <c r="I13" s="57" t="s">
        <v>99</v>
      </c>
      <c r="J13" s="57" t="s">
        <v>100</v>
      </c>
      <c r="K13" s="57" t="s">
        <v>101</v>
      </c>
      <c r="L13" s="29" t="s">
        <v>102</v>
      </c>
      <c r="M13" s="29"/>
      <c r="N13" s="57" t="s">
        <v>99</v>
      </c>
      <c r="O13" s="57" t="s">
        <v>100</v>
      </c>
      <c r="P13" s="57" t="s">
        <v>101</v>
      </c>
      <c r="Q13" s="29" t="s">
        <v>102</v>
      </c>
      <c r="R13" s="29"/>
      <c r="S13" s="57" t="s">
        <v>99</v>
      </c>
      <c r="T13" s="57" t="s">
        <v>100</v>
      </c>
      <c r="U13" s="57" t="s">
        <v>101</v>
      </c>
      <c r="V13" s="29" t="s">
        <v>102</v>
      </c>
      <c r="W13" s="29"/>
      <c r="X13" s="57" t="s">
        <v>99</v>
      </c>
      <c r="Y13" s="57" t="s">
        <v>100</v>
      </c>
      <c r="Z13" s="57" t="s">
        <v>101</v>
      </c>
      <c r="AA13" s="29" t="s">
        <v>102</v>
      </c>
      <c r="AB13" s="29"/>
      <c r="AC13" s="57" t="s">
        <v>99</v>
      </c>
      <c r="AD13" s="57" t="s">
        <v>100</v>
      </c>
      <c r="AE13" s="57" t="s">
        <v>101</v>
      </c>
      <c r="AF13" s="29" t="s">
        <v>102</v>
      </c>
      <c r="AG13" s="29"/>
    </row>
    <row r="14" spans="1:35" ht="12.75">
      <c r="A14" s="13">
        <v>166</v>
      </c>
      <c r="B14" s="13" t="s">
        <v>22</v>
      </c>
      <c r="C14" s="23" t="s">
        <v>23</v>
      </c>
      <c r="D14" s="27">
        <v>6</v>
      </c>
      <c r="E14" s="27">
        <v>9.3</v>
      </c>
      <c r="F14" s="27"/>
      <c r="G14" s="39">
        <f>SUM(D14+E14)-F14</f>
        <v>15.3</v>
      </c>
      <c r="H14" s="39"/>
      <c r="I14" s="27">
        <v>4</v>
      </c>
      <c r="J14" s="27">
        <v>7.5</v>
      </c>
      <c r="K14" s="27"/>
      <c r="L14" s="39">
        <f>SUM(I14+J14)-K14</f>
        <v>11.5</v>
      </c>
      <c r="M14" s="39"/>
      <c r="N14" s="27">
        <v>4.8</v>
      </c>
      <c r="O14" s="27">
        <v>8.5</v>
      </c>
      <c r="P14" s="27"/>
      <c r="Q14" s="39">
        <f>SUM(N14+O14)-P14</f>
        <v>13.3</v>
      </c>
      <c r="R14" s="39"/>
      <c r="S14" s="27">
        <v>6.6</v>
      </c>
      <c r="T14" s="27">
        <v>9.45</v>
      </c>
      <c r="U14" s="27"/>
      <c r="V14" s="39">
        <f aca="true" t="shared" si="0" ref="V14:V53">SUM(S14+T14)-U14</f>
        <v>16.049999999999997</v>
      </c>
      <c r="W14" s="39"/>
      <c r="X14" s="27">
        <v>5</v>
      </c>
      <c r="Y14" s="27">
        <v>8.1</v>
      </c>
      <c r="Z14" s="27"/>
      <c r="AA14" s="39">
        <f>SUM(X14+Y14)-Z14</f>
        <v>13.1</v>
      </c>
      <c r="AB14" s="39"/>
      <c r="AC14" s="27">
        <v>4.6</v>
      </c>
      <c r="AD14" s="27">
        <v>8.8</v>
      </c>
      <c r="AE14" s="27"/>
      <c r="AF14" s="39">
        <f>SUM(AC14+AD14)-AE14</f>
        <v>13.4</v>
      </c>
      <c r="AG14" s="39"/>
      <c r="AH14" s="27">
        <f>SUM(G14+L14+Q14+V14+AA14+AF14)</f>
        <v>82.65</v>
      </c>
      <c r="AI14" s="58">
        <v>1</v>
      </c>
    </row>
    <row r="15" spans="1:35" ht="14.25">
      <c r="A15" s="18">
        <v>166</v>
      </c>
      <c r="B15" s="13" t="s">
        <v>24</v>
      </c>
      <c r="C15" s="23" t="s">
        <v>25</v>
      </c>
      <c r="D15" s="27"/>
      <c r="E15" s="27"/>
      <c r="F15" s="27"/>
      <c r="G15" s="32">
        <f>SUM(D14+E14)-F14</f>
        <v>15.3</v>
      </c>
      <c r="H15" s="32"/>
      <c r="I15" s="22"/>
      <c r="J15" s="27"/>
      <c r="K15" s="27"/>
      <c r="L15" s="32">
        <f>SUM(I14+J14)-K14</f>
        <v>11.5</v>
      </c>
      <c r="M15" s="32"/>
      <c r="N15" s="27"/>
      <c r="O15" s="27"/>
      <c r="P15" s="27"/>
      <c r="Q15" s="32">
        <f>SUM(N14+O14)-P14</f>
        <v>13.3</v>
      </c>
      <c r="R15" s="32"/>
      <c r="S15" s="27"/>
      <c r="T15" s="27"/>
      <c r="U15" s="27"/>
      <c r="V15" s="39"/>
      <c r="W15" s="39"/>
      <c r="X15" s="27"/>
      <c r="Y15" s="27"/>
      <c r="Z15" s="27"/>
      <c r="AA15" s="32">
        <f>SUM(X14+Y14)-Z14</f>
        <v>13.1</v>
      </c>
      <c r="AB15" s="32"/>
      <c r="AC15" s="27"/>
      <c r="AD15" s="27"/>
      <c r="AE15" s="27"/>
      <c r="AF15" s="32">
        <f>SUM(AC14+AD14)-AE14</f>
        <v>13.4</v>
      </c>
      <c r="AG15" s="32"/>
      <c r="AH15" s="32">
        <f>SUM(G14+L14+Q14+V14+AA14+AF14)</f>
        <v>82.65</v>
      </c>
      <c r="AI15" s="58"/>
    </row>
    <row r="16" spans="1:35" ht="12.75">
      <c r="A16" s="13">
        <v>173</v>
      </c>
      <c r="B16" s="13" t="s">
        <v>40</v>
      </c>
      <c r="C16" s="23" t="s">
        <v>41</v>
      </c>
      <c r="D16" s="27">
        <v>5</v>
      </c>
      <c r="E16" s="27">
        <v>9</v>
      </c>
      <c r="F16" s="27"/>
      <c r="G16" s="39">
        <f>SUM(D16+E16)-F16</f>
        <v>14</v>
      </c>
      <c r="H16" s="39"/>
      <c r="I16" s="27">
        <v>4.7</v>
      </c>
      <c r="J16" s="27">
        <v>7.5</v>
      </c>
      <c r="K16" s="27"/>
      <c r="L16" s="39">
        <f>SUM(I16+J16)-K16</f>
        <v>12.2</v>
      </c>
      <c r="M16" s="39"/>
      <c r="N16" s="27">
        <v>4.9</v>
      </c>
      <c r="O16" s="27">
        <v>8.1</v>
      </c>
      <c r="P16" s="27"/>
      <c r="Q16" s="39">
        <f>SUM(N16+O16)-P16</f>
        <v>13</v>
      </c>
      <c r="R16" s="39"/>
      <c r="S16" s="27">
        <v>6.2</v>
      </c>
      <c r="T16" s="27">
        <v>9.05</v>
      </c>
      <c r="U16" s="27"/>
      <c r="V16" s="39">
        <f t="shared" si="0"/>
        <v>15.25</v>
      </c>
      <c r="W16" s="39"/>
      <c r="X16" s="27">
        <v>5.1</v>
      </c>
      <c r="Y16" s="27">
        <v>8.95</v>
      </c>
      <c r="Z16" s="27"/>
      <c r="AA16" s="39">
        <f>SUM(X16+Y16)-Z16</f>
        <v>14.049999999999999</v>
      </c>
      <c r="AB16" s="39"/>
      <c r="AC16" s="27">
        <v>4.8</v>
      </c>
      <c r="AD16" s="27">
        <v>8.5</v>
      </c>
      <c r="AE16" s="27"/>
      <c r="AF16" s="39">
        <f>SUM(AC16+AD16)-AE16</f>
        <v>13.3</v>
      </c>
      <c r="AG16" s="39"/>
      <c r="AH16" s="27">
        <f>SUM(G16+L16+Q16+V16+AA16+AF16)</f>
        <v>81.8</v>
      </c>
      <c r="AI16" s="59">
        <v>2</v>
      </c>
    </row>
    <row r="17" spans="1:35" ht="14.25">
      <c r="A17" s="18">
        <v>173</v>
      </c>
      <c r="B17" s="17" t="s">
        <v>42</v>
      </c>
      <c r="C17" s="24" t="s">
        <v>43</v>
      </c>
      <c r="D17" s="27"/>
      <c r="E17" s="27"/>
      <c r="F17" s="27"/>
      <c r="G17" s="32">
        <f>SUM(D16+E16)-F16</f>
        <v>14</v>
      </c>
      <c r="H17" s="32"/>
      <c r="I17" s="22"/>
      <c r="J17" s="27"/>
      <c r="K17" s="27"/>
      <c r="L17" s="32">
        <f>SUM(I16+J16)-K16</f>
        <v>12.2</v>
      </c>
      <c r="M17" s="32"/>
      <c r="N17" s="27"/>
      <c r="O17" s="27"/>
      <c r="P17" s="27"/>
      <c r="Q17" s="32">
        <f>SUM(N16+O16)-P16</f>
        <v>13</v>
      </c>
      <c r="R17" s="32"/>
      <c r="S17" s="27"/>
      <c r="T17" s="27"/>
      <c r="U17" s="27"/>
      <c r="V17" s="39"/>
      <c r="W17" s="39"/>
      <c r="X17" s="27"/>
      <c r="Y17" s="27"/>
      <c r="Z17" s="27"/>
      <c r="AA17" s="32">
        <f>SUM(X16+Y16)-Z16</f>
        <v>14.049999999999999</v>
      </c>
      <c r="AB17" s="32"/>
      <c r="AC17" s="27"/>
      <c r="AD17" s="27"/>
      <c r="AE17" s="27"/>
      <c r="AF17" s="32">
        <f>SUM(AC16+AD16)-AE16</f>
        <v>13.3</v>
      </c>
      <c r="AG17" s="32"/>
      <c r="AH17" s="32">
        <f>SUM(G16+L16+Q16+V16+AA16+AF16)</f>
        <v>81.8</v>
      </c>
      <c r="AI17" s="59"/>
    </row>
    <row r="18" spans="1:35" ht="12.75">
      <c r="A18" s="13">
        <v>175</v>
      </c>
      <c r="B18" s="13" t="s">
        <v>46</v>
      </c>
      <c r="C18" s="23" t="s">
        <v>41</v>
      </c>
      <c r="D18" s="27">
        <v>4.8</v>
      </c>
      <c r="E18" s="27">
        <v>9.2</v>
      </c>
      <c r="F18" s="27"/>
      <c r="G18" s="39">
        <f>SUM(D18+E18)-F18</f>
        <v>14</v>
      </c>
      <c r="H18" s="39"/>
      <c r="I18" s="27">
        <v>4.2</v>
      </c>
      <c r="J18" s="27">
        <v>8.1</v>
      </c>
      <c r="K18" s="27"/>
      <c r="L18" s="39">
        <f>SUM(I18+J18)-K18</f>
        <v>12.3</v>
      </c>
      <c r="M18" s="39"/>
      <c r="N18" s="27">
        <v>4.4</v>
      </c>
      <c r="O18" s="27">
        <v>9</v>
      </c>
      <c r="P18" s="27"/>
      <c r="Q18" s="39">
        <f>SUM(N18+O18)-P18</f>
        <v>13.4</v>
      </c>
      <c r="R18" s="39"/>
      <c r="S18" s="27">
        <v>5.4</v>
      </c>
      <c r="T18" s="27">
        <v>8.9</v>
      </c>
      <c r="U18" s="27"/>
      <c r="V18" s="39">
        <f t="shared" si="0"/>
        <v>14.3</v>
      </c>
      <c r="W18" s="39"/>
      <c r="X18" s="27">
        <v>4.8</v>
      </c>
      <c r="Y18" s="27">
        <v>8.75</v>
      </c>
      <c r="Z18" s="27"/>
      <c r="AA18" s="39">
        <f>SUM(X18+Y18)-Z18</f>
        <v>13.55</v>
      </c>
      <c r="AB18" s="39"/>
      <c r="AC18" s="27">
        <v>4.9</v>
      </c>
      <c r="AD18" s="27">
        <v>8.6</v>
      </c>
      <c r="AE18" s="27"/>
      <c r="AF18" s="39">
        <f>SUM(AC18+AD18)-AE18</f>
        <v>13.5</v>
      </c>
      <c r="AG18" s="39"/>
      <c r="AH18" s="27">
        <f>SUM(G18+L18+Q18+V18+AA18+AF18)</f>
        <v>81.05</v>
      </c>
      <c r="AI18" s="59">
        <v>3</v>
      </c>
    </row>
    <row r="19" spans="1:35" ht="14.25">
      <c r="A19" s="18">
        <v>175</v>
      </c>
      <c r="B19" s="17" t="s">
        <v>47</v>
      </c>
      <c r="C19" s="24" t="s">
        <v>43</v>
      </c>
      <c r="D19" s="27"/>
      <c r="E19" s="27"/>
      <c r="F19" s="27"/>
      <c r="G19" s="32">
        <f>SUM(D18+E18)-F18</f>
        <v>14</v>
      </c>
      <c r="H19" s="32"/>
      <c r="I19" s="22"/>
      <c r="J19" s="27"/>
      <c r="K19" s="27"/>
      <c r="L19" s="32">
        <f>SUM(I18+J18)-K18</f>
        <v>12.3</v>
      </c>
      <c r="M19" s="32"/>
      <c r="N19" s="27"/>
      <c r="O19" s="27"/>
      <c r="P19" s="27"/>
      <c r="Q19" s="32">
        <f>SUM(N18+O18)-P18</f>
        <v>13.4</v>
      </c>
      <c r="R19" s="32"/>
      <c r="S19" s="27"/>
      <c r="T19" s="27"/>
      <c r="U19" s="27"/>
      <c r="V19" s="32">
        <f t="shared" si="0"/>
        <v>0</v>
      </c>
      <c r="W19" s="32"/>
      <c r="X19" s="27"/>
      <c r="Y19" s="27"/>
      <c r="Z19" s="27"/>
      <c r="AA19" s="32">
        <f>SUM(X18+Y18)-Z18</f>
        <v>13.55</v>
      </c>
      <c r="AB19" s="32"/>
      <c r="AC19" s="27"/>
      <c r="AD19" s="27"/>
      <c r="AE19" s="27"/>
      <c r="AF19" s="32">
        <f>SUM(AC18+AD18)-AE18</f>
        <v>13.5</v>
      </c>
      <c r="AG19" s="32"/>
      <c r="AH19" s="32">
        <f>SUM(G18+L18+Q18+V18+AA18+AF18)</f>
        <v>81.05</v>
      </c>
      <c r="AI19" s="59"/>
    </row>
    <row r="20" spans="1:35" ht="12.75">
      <c r="A20" s="13">
        <v>194</v>
      </c>
      <c r="B20" s="13" t="s">
        <v>92</v>
      </c>
      <c r="C20" s="23" t="s">
        <v>115</v>
      </c>
      <c r="D20" s="27">
        <v>5.1</v>
      </c>
      <c r="E20" s="27">
        <v>7.8</v>
      </c>
      <c r="F20" s="27"/>
      <c r="G20" s="39">
        <f>SUM(D20+E20)-F20</f>
        <v>12.899999999999999</v>
      </c>
      <c r="H20" s="39"/>
      <c r="I20" s="27">
        <v>4</v>
      </c>
      <c r="J20" s="27">
        <v>8.5</v>
      </c>
      <c r="K20" s="27"/>
      <c r="L20" s="39">
        <f>SUM(I20+J20)-K20</f>
        <v>12.5</v>
      </c>
      <c r="M20" s="39"/>
      <c r="N20" s="27">
        <v>4.5</v>
      </c>
      <c r="O20" s="27">
        <v>9</v>
      </c>
      <c r="P20" s="27"/>
      <c r="Q20" s="39">
        <f>SUM(N20+O20)-P20</f>
        <v>13.5</v>
      </c>
      <c r="R20" s="39"/>
      <c r="S20" s="27">
        <v>6.6</v>
      </c>
      <c r="T20" s="27">
        <v>9.3</v>
      </c>
      <c r="U20" s="27"/>
      <c r="V20" s="39">
        <f t="shared" si="0"/>
        <v>15.9</v>
      </c>
      <c r="W20" s="39"/>
      <c r="X20" s="27">
        <v>4.3</v>
      </c>
      <c r="Y20" s="27">
        <v>8.4</v>
      </c>
      <c r="Z20" s="27"/>
      <c r="AA20" s="39">
        <f>SUM(X20+Y20)-Z20</f>
        <v>12.7</v>
      </c>
      <c r="AB20" s="39"/>
      <c r="AC20" s="27">
        <v>3.5</v>
      </c>
      <c r="AD20" s="27">
        <v>8.1</v>
      </c>
      <c r="AE20" s="27"/>
      <c r="AF20" s="39">
        <f>SUM(AC20+AD20)-AE20</f>
        <v>11.6</v>
      </c>
      <c r="AG20" s="39"/>
      <c r="AH20" s="27">
        <f>SUM(G20+L20+Q20+V20+AA20+AF20)</f>
        <v>79.1</v>
      </c>
      <c r="AI20" s="59">
        <v>4</v>
      </c>
    </row>
    <row r="21" spans="1:35" ht="14.25">
      <c r="A21" s="18">
        <v>194</v>
      </c>
      <c r="B21" t="s">
        <v>93</v>
      </c>
      <c r="C21" s="25" t="s">
        <v>94</v>
      </c>
      <c r="D21" s="27"/>
      <c r="E21" s="27"/>
      <c r="F21" s="27"/>
      <c r="G21" s="32">
        <f>SUM(D20+E20)-F20</f>
        <v>12.899999999999999</v>
      </c>
      <c r="H21" s="32"/>
      <c r="I21" s="22"/>
      <c r="J21" s="27"/>
      <c r="K21" s="27"/>
      <c r="L21" s="32">
        <f>SUM(I20+J20)-K20</f>
        <v>12.5</v>
      </c>
      <c r="M21" s="32"/>
      <c r="N21" s="27"/>
      <c r="O21" s="27"/>
      <c r="P21" s="27"/>
      <c r="Q21" s="32">
        <f>SUM(N20+O20)-P20</f>
        <v>13.5</v>
      </c>
      <c r="R21" s="32"/>
      <c r="S21" s="27"/>
      <c r="T21" s="27"/>
      <c r="U21" s="27"/>
      <c r="V21" s="39"/>
      <c r="W21" s="39"/>
      <c r="X21" s="27"/>
      <c r="Y21" s="27"/>
      <c r="Z21" s="27"/>
      <c r="AA21" s="32">
        <f>SUM(X20+Y20)-Z20</f>
        <v>12.7</v>
      </c>
      <c r="AB21" s="32"/>
      <c r="AC21" s="27"/>
      <c r="AD21" s="27"/>
      <c r="AE21" s="27"/>
      <c r="AF21" s="32">
        <f>SUM(AC20+AD20)-AE20</f>
        <v>11.6</v>
      </c>
      <c r="AG21" s="32"/>
      <c r="AH21" s="32">
        <f>SUM(G20+L20+Q20+V20+AA20+AF20)</f>
        <v>79.1</v>
      </c>
      <c r="AI21" s="59"/>
    </row>
    <row r="22" spans="1:35" ht="12.75">
      <c r="A22" s="13">
        <v>195</v>
      </c>
      <c r="B22" s="13" t="s">
        <v>95</v>
      </c>
      <c r="C22" s="23" t="s">
        <v>115</v>
      </c>
      <c r="D22" s="27">
        <v>4.7</v>
      </c>
      <c r="E22" s="27">
        <v>8.6</v>
      </c>
      <c r="F22" s="27"/>
      <c r="G22" s="39">
        <f>SUM(D22+E22)-F22</f>
        <v>13.3</v>
      </c>
      <c r="H22" s="39"/>
      <c r="I22" s="27">
        <v>5</v>
      </c>
      <c r="J22" s="27">
        <v>8.4</v>
      </c>
      <c r="K22" s="27"/>
      <c r="L22" s="39">
        <f>SUM(I22+J22)-K22</f>
        <v>13.4</v>
      </c>
      <c r="M22" s="39"/>
      <c r="N22" s="27">
        <v>4.3</v>
      </c>
      <c r="O22" s="27">
        <v>8.7</v>
      </c>
      <c r="P22" s="27"/>
      <c r="Q22" s="39">
        <f>SUM(N22+O22)-P22</f>
        <v>13</v>
      </c>
      <c r="R22" s="39"/>
      <c r="S22" s="27">
        <v>5.4</v>
      </c>
      <c r="T22" s="27">
        <v>9.2</v>
      </c>
      <c r="U22" s="27"/>
      <c r="V22" s="39">
        <f t="shared" si="0"/>
        <v>14.6</v>
      </c>
      <c r="W22" s="39"/>
      <c r="X22" s="27">
        <v>4.4</v>
      </c>
      <c r="Y22" s="27">
        <v>8.4</v>
      </c>
      <c r="Z22" s="27"/>
      <c r="AA22" s="39">
        <f>SUM(X22+Y22)-Z22</f>
        <v>12.8</v>
      </c>
      <c r="AB22" s="39"/>
      <c r="AC22" s="27">
        <v>4.6</v>
      </c>
      <c r="AD22" s="27">
        <v>7.2</v>
      </c>
      <c r="AE22" s="27"/>
      <c r="AF22" s="39">
        <f>SUM(AC22+AD22)-AE22</f>
        <v>11.8</v>
      </c>
      <c r="AG22" s="39"/>
      <c r="AH22" s="27">
        <f>SUM(G22+L22+Q22+V22+AA22+AF22)</f>
        <v>78.9</v>
      </c>
      <c r="AI22" s="59">
        <v>5</v>
      </c>
    </row>
    <row r="23" spans="1:35" ht="14.25">
      <c r="A23" s="18">
        <v>195</v>
      </c>
      <c r="B23" t="s">
        <v>96</v>
      </c>
      <c r="C23" s="25" t="s">
        <v>94</v>
      </c>
      <c r="D23" s="27"/>
      <c r="E23" s="27"/>
      <c r="F23" s="27"/>
      <c r="G23" s="32">
        <f>SUM(D22+E22)-F22</f>
        <v>13.3</v>
      </c>
      <c r="H23" s="32"/>
      <c r="I23" s="22"/>
      <c r="J23" s="27"/>
      <c r="K23" s="27"/>
      <c r="L23" s="32">
        <f>SUM(I22+J22)-K22</f>
        <v>13.4</v>
      </c>
      <c r="M23" s="32"/>
      <c r="N23" s="27"/>
      <c r="O23" s="27"/>
      <c r="P23" s="27"/>
      <c r="Q23" s="32">
        <f>SUM(N22+O22)-P22</f>
        <v>13</v>
      </c>
      <c r="R23" s="32"/>
      <c r="S23" s="27"/>
      <c r="T23" s="27"/>
      <c r="U23" s="27"/>
      <c r="V23" s="39"/>
      <c r="W23" s="39"/>
      <c r="X23" s="27"/>
      <c r="Y23" s="27"/>
      <c r="Z23" s="27"/>
      <c r="AA23" s="32">
        <f>SUM(X22+Y22)-Z22</f>
        <v>12.8</v>
      </c>
      <c r="AB23" s="32"/>
      <c r="AC23" s="27"/>
      <c r="AD23" s="27"/>
      <c r="AE23" s="27"/>
      <c r="AF23" s="32">
        <f>SUM(AC22+AD22)-AE22</f>
        <v>11.8</v>
      </c>
      <c r="AG23" s="32"/>
      <c r="AH23" s="32">
        <f>SUM(G22+L22+Q22+V22+AA22+AF22)</f>
        <v>78.9</v>
      </c>
      <c r="AI23" s="59"/>
    </row>
    <row r="24" spans="1:35" ht="12.75">
      <c r="A24" s="13">
        <v>170</v>
      </c>
      <c r="B24" s="13" t="s">
        <v>34</v>
      </c>
      <c r="C24" s="23" t="s">
        <v>29</v>
      </c>
      <c r="D24" s="27">
        <v>4.7</v>
      </c>
      <c r="E24" s="27">
        <v>7.8</v>
      </c>
      <c r="F24" s="27"/>
      <c r="G24" s="39">
        <f>SUM(D24+E24)-F24</f>
        <v>12.5</v>
      </c>
      <c r="H24" s="39"/>
      <c r="I24" s="27">
        <v>4.4</v>
      </c>
      <c r="J24" s="27">
        <v>8.5</v>
      </c>
      <c r="K24" s="27"/>
      <c r="L24" s="39">
        <f>SUM(I24+J24)-K24</f>
        <v>12.9</v>
      </c>
      <c r="M24" s="39"/>
      <c r="N24" s="27">
        <v>4.8</v>
      </c>
      <c r="O24" s="27">
        <v>8.4</v>
      </c>
      <c r="P24" s="27"/>
      <c r="Q24" s="39">
        <f>SUM(N24+O24)-P24</f>
        <v>13.2</v>
      </c>
      <c r="R24" s="39"/>
      <c r="S24" s="27">
        <v>6.2</v>
      </c>
      <c r="T24" s="27">
        <v>7.75</v>
      </c>
      <c r="U24" s="27"/>
      <c r="V24" s="39">
        <f t="shared" si="0"/>
        <v>13.95</v>
      </c>
      <c r="W24" s="39"/>
      <c r="X24" s="27">
        <v>4.7</v>
      </c>
      <c r="Y24" s="27">
        <v>8</v>
      </c>
      <c r="Z24" s="27"/>
      <c r="AA24" s="39">
        <f>SUM(X24+Y24)-Z24</f>
        <v>12.7</v>
      </c>
      <c r="AB24" s="39"/>
      <c r="AC24" s="27">
        <v>4.6</v>
      </c>
      <c r="AD24" s="27">
        <v>8</v>
      </c>
      <c r="AE24" s="27"/>
      <c r="AF24" s="39">
        <f>SUM(AC24+AD24)-AE24</f>
        <v>12.6</v>
      </c>
      <c r="AG24" s="39"/>
      <c r="AH24" s="27">
        <f>SUM(G24+L24+Q24+V24+AA24+AF24)</f>
        <v>77.85</v>
      </c>
      <c r="AI24" s="59">
        <v>6</v>
      </c>
    </row>
    <row r="25" spans="1:35" ht="14.25">
      <c r="A25" s="18">
        <v>170</v>
      </c>
      <c r="B25" t="s">
        <v>35</v>
      </c>
      <c r="C25" s="24" t="s">
        <v>31</v>
      </c>
      <c r="D25" s="27"/>
      <c r="E25" s="27"/>
      <c r="F25" s="27"/>
      <c r="G25" s="32">
        <f>SUM(D24+E24)-F24</f>
        <v>12.5</v>
      </c>
      <c r="H25" s="32"/>
      <c r="I25" s="22"/>
      <c r="J25" s="27"/>
      <c r="K25" s="27"/>
      <c r="L25" s="32">
        <f>SUM(I24+J24)-K24</f>
        <v>12.9</v>
      </c>
      <c r="M25" s="32"/>
      <c r="N25" s="27"/>
      <c r="O25" s="27"/>
      <c r="P25" s="27"/>
      <c r="Q25" s="32">
        <f>SUM(N24+O24)-P24</f>
        <v>13.2</v>
      </c>
      <c r="R25" s="32"/>
      <c r="S25" s="27"/>
      <c r="T25" s="27"/>
      <c r="U25" s="27"/>
      <c r="V25" s="39"/>
      <c r="W25" s="39"/>
      <c r="X25" s="27"/>
      <c r="Y25" s="27"/>
      <c r="Z25" s="27"/>
      <c r="AA25" s="32">
        <f>SUM(X24+Y24)-Z24</f>
        <v>12.7</v>
      </c>
      <c r="AB25" s="32"/>
      <c r="AC25" s="27"/>
      <c r="AD25" s="27"/>
      <c r="AE25" s="27"/>
      <c r="AF25" s="32">
        <f>SUM(AC24+AD24)-AE24</f>
        <v>12.6</v>
      </c>
      <c r="AG25" s="32"/>
      <c r="AH25" s="32">
        <f>SUM(G24+L24+Q24+V24+AA24+AF24)</f>
        <v>77.85</v>
      </c>
      <c r="AI25" s="59"/>
    </row>
    <row r="26" spans="1:35" ht="12.75">
      <c r="A26" s="13">
        <v>169</v>
      </c>
      <c r="B26" s="13" t="s">
        <v>32</v>
      </c>
      <c r="C26" s="23" t="s">
        <v>29</v>
      </c>
      <c r="D26" s="27">
        <v>4.9</v>
      </c>
      <c r="E26" s="27">
        <v>8.65</v>
      </c>
      <c r="F26" s="27">
        <v>0.3</v>
      </c>
      <c r="G26" s="39">
        <f>SUM(D26+E26)-F26</f>
        <v>13.25</v>
      </c>
      <c r="H26" s="39"/>
      <c r="I26" s="27">
        <v>4.5</v>
      </c>
      <c r="J26" s="27">
        <v>7.4</v>
      </c>
      <c r="K26" s="27"/>
      <c r="L26" s="39">
        <f>SUM(I26+J26)-K26</f>
        <v>11.9</v>
      </c>
      <c r="M26" s="39"/>
      <c r="N26" s="27">
        <v>4.6</v>
      </c>
      <c r="O26" s="27">
        <v>8.2</v>
      </c>
      <c r="P26" s="27"/>
      <c r="Q26" s="39">
        <f>SUM(N26+O26)-P26</f>
        <v>12.799999999999999</v>
      </c>
      <c r="R26" s="39"/>
      <c r="S26" s="27">
        <v>5.4</v>
      </c>
      <c r="T26" s="27">
        <v>8.55</v>
      </c>
      <c r="U26" s="27"/>
      <c r="V26" s="39">
        <f t="shared" si="0"/>
        <v>13.950000000000001</v>
      </c>
      <c r="W26" s="39"/>
      <c r="X26" s="27">
        <v>4.8</v>
      </c>
      <c r="Y26" s="27">
        <v>8.1</v>
      </c>
      <c r="Z26" s="27"/>
      <c r="AA26" s="39">
        <f>SUM(X26+Y26)-Z26</f>
        <v>12.899999999999999</v>
      </c>
      <c r="AB26" s="39"/>
      <c r="AC26" s="27">
        <v>4.8</v>
      </c>
      <c r="AD26" s="27">
        <v>8.2</v>
      </c>
      <c r="AE26" s="27"/>
      <c r="AF26" s="39">
        <f>SUM(AC26+AD26)-AE26</f>
        <v>13</v>
      </c>
      <c r="AG26" s="39"/>
      <c r="AH26" s="27">
        <f>SUM(G26+L26+Q26+V26+AA26+AF26)</f>
        <v>77.8</v>
      </c>
      <c r="AI26" s="59">
        <v>7</v>
      </c>
    </row>
    <row r="27" spans="1:35" ht="14.25">
      <c r="A27" s="18">
        <v>169</v>
      </c>
      <c r="B27" s="13" t="s">
        <v>33</v>
      </c>
      <c r="C27" s="24" t="s">
        <v>31</v>
      </c>
      <c r="D27" s="27"/>
      <c r="E27" s="27"/>
      <c r="F27" s="27"/>
      <c r="G27" s="32">
        <f>SUM(D26+E26)-F26</f>
        <v>13.25</v>
      </c>
      <c r="H27" s="32"/>
      <c r="I27" s="22"/>
      <c r="J27" s="27"/>
      <c r="K27" s="27"/>
      <c r="L27" s="32">
        <f>SUM(I26+J26)-K26</f>
        <v>11.9</v>
      </c>
      <c r="M27" s="32"/>
      <c r="N27" s="27"/>
      <c r="O27" s="27"/>
      <c r="P27" s="27"/>
      <c r="Q27" s="32">
        <f>SUM(N26+O26)-P26</f>
        <v>12.799999999999999</v>
      </c>
      <c r="R27" s="32"/>
      <c r="S27" s="27"/>
      <c r="T27" s="27"/>
      <c r="U27" s="27"/>
      <c r="V27" s="32">
        <f t="shared" si="0"/>
        <v>0</v>
      </c>
      <c r="W27" s="32"/>
      <c r="X27" s="27"/>
      <c r="Y27" s="27"/>
      <c r="Z27" s="27"/>
      <c r="AA27" s="32">
        <f>SUM(X26+Y26)-Z26</f>
        <v>12.899999999999999</v>
      </c>
      <c r="AB27" s="32"/>
      <c r="AC27" s="27"/>
      <c r="AD27" s="27"/>
      <c r="AE27" s="27"/>
      <c r="AF27" s="32">
        <f>SUM(AC26+AD26)-AE26</f>
        <v>13</v>
      </c>
      <c r="AG27" s="32"/>
      <c r="AH27" s="32">
        <f>SUM(G26+L26+Q26+V26+AA26+AF26)</f>
        <v>77.8</v>
      </c>
      <c r="AI27" s="59"/>
    </row>
    <row r="28" spans="1:35" ht="12.75">
      <c r="A28" s="13">
        <v>163</v>
      </c>
      <c r="B28" s="13" t="s">
        <v>16</v>
      </c>
      <c r="C28" s="23" t="s">
        <v>13</v>
      </c>
      <c r="D28" s="27">
        <v>4.7</v>
      </c>
      <c r="E28" s="27">
        <v>8.3</v>
      </c>
      <c r="F28" s="27">
        <v>0.3</v>
      </c>
      <c r="G28" s="39">
        <f>SUM(D28+E28)-F28</f>
        <v>12.7</v>
      </c>
      <c r="H28" s="39"/>
      <c r="I28" s="27">
        <v>4.5</v>
      </c>
      <c r="J28" s="27">
        <v>7.8</v>
      </c>
      <c r="K28" s="27"/>
      <c r="L28" s="39">
        <f>SUM(I28+J28)-K28</f>
        <v>12.3</v>
      </c>
      <c r="M28" s="39"/>
      <c r="N28" s="27">
        <v>4.9</v>
      </c>
      <c r="O28" s="27">
        <v>8.3</v>
      </c>
      <c r="P28" s="27"/>
      <c r="Q28" s="39">
        <f>SUM(N28+O28)-P28</f>
        <v>13.200000000000001</v>
      </c>
      <c r="R28" s="39"/>
      <c r="S28" s="27">
        <v>5.4</v>
      </c>
      <c r="T28" s="27">
        <v>8.05</v>
      </c>
      <c r="U28" s="27"/>
      <c r="V28" s="39">
        <f t="shared" si="0"/>
        <v>13.450000000000001</v>
      </c>
      <c r="W28" s="39"/>
      <c r="X28" s="27">
        <v>4.5</v>
      </c>
      <c r="Y28" s="27">
        <v>8.1</v>
      </c>
      <c r="Z28" s="27"/>
      <c r="AA28" s="39">
        <f>SUM(X28+Y28)-Z28</f>
        <v>12.6</v>
      </c>
      <c r="AB28" s="39"/>
      <c r="AC28" s="27">
        <v>4.7</v>
      </c>
      <c r="AD28" s="27">
        <v>7.9</v>
      </c>
      <c r="AE28" s="27"/>
      <c r="AF28" s="39">
        <f>SUM(AC28+AD28)-AE28</f>
        <v>12.600000000000001</v>
      </c>
      <c r="AG28" s="39"/>
      <c r="AH28" s="27">
        <f>SUM(G28+L28+Q28+V28+AA28+AF28)</f>
        <v>76.85</v>
      </c>
      <c r="AI28" s="59">
        <v>8</v>
      </c>
    </row>
    <row r="29" spans="1:35" ht="14.25">
      <c r="A29" s="18">
        <v>163</v>
      </c>
      <c r="B29" s="13" t="s">
        <v>17</v>
      </c>
      <c r="C29" s="23" t="s">
        <v>15</v>
      </c>
      <c r="D29" s="27"/>
      <c r="E29" s="27"/>
      <c r="F29" s="27"/>
      <c r="G29" s="32">
        <f>SUM(D28+E28)-F28</f>
        <v>12.7</v>
      </c>
      <c r="H29" s="32"/>
      <c r="I29" s="22"/>
      <c r="J29" s="27"/>
      <c r="K29" s="27"/>
      <c r="L29" s="32">
        <f>SUM(I28+J28)-K28</f>
        <v>12.3</v>
      </c>
      <c r="M29" s="32"/>
      <c r="N29" s="27"/>
      <c r="O29" s="27"/>
      <c r="P29" s="27"/>
      <c r="Q29" s="32">
        <f>SUM(N28+O28)-P28</f>
        <v>13.200000000000001</v>
      </c>
      <c r="R29" s="32"/>
      <c r="S29" s="27"/>
      <c r="T29" s="27"/>
      <c r="U29" s="27"/>
      <c r="V29" s="39"/>
      <c r="W29" s="39"/>
      <c r="X29" s="27"/>
      <c r="Y29" s="27"/>
      <c r="Z29" s="27"/>
      <c r="AA29" s="32">
        <f>SUM(X28+Y28)-Z28</f>
        <v>12.6</v>
      </c>
      <c r="AB29" s="32"/>
      <c r="AC29" s="27"/>
      <c r="AD29" s="27"/>
      <c r="AE29" s="27"/>
      <c r="AF29" s="32">
        <f>SUM(AC28+AD28)-AE28</f>
        <v>12.600000000000001</v>
      </c>
      <c r="AG29" s="32"/>
      <c r="AH29" s="32">
        <f>SUM(G28+L28+Q28+V28+AA28+AF28)</f>
        <v>76.85</v>
      </c>
      <c r="AI29" s="59"/>
    </row>
    <row r="30" spans="1:35" ht="12.75">
      <c r="A30" s="13">
        <v>190</v>
      </c>
      <c r="B30" s="13" t="s">
        <v>82</v>
      </c>
      <c r="C30" s="23" t="s">
        <v>77</v>
      </c>
      <c r="D30" s="27">
        <v>4.5</v>
      </c>
      <c r="E30" s="27">
        <v>7.8</v>
      </c>
      <c r="F30" s="27"/>
      <c r="G30" s="39">
        <f>SUM(D30+E30)-F30</f>
        <v>12.3</v>
      </c>
      <c r="H30" s="39"/>
      <c r="I30" s="27">
        <v>3.6</v>
      </c>
      <c r="J30" s="27">
        <v>8.1</v>
      </c>
      <c r="K30" s="27"/>
      <c r="L30" s="39">
        <f>SUM(I30+J30)-K30</f>
        <v>11.7</v>
      </c>
      <c r="M30" s="39"/>
      <c r="N30" s="27">
        <v>4.7</v>
      </c>
      <c r="O30" s="27">
        <v>8.3</v>
      </c>
      <c r="P30" s="27"/>
      <c r="Q30" s="39">
        <f>SUM(N30+O30)-P30</f>
        <v>13</v>
      </c>
      <c r="R30" s="39"/>
      <c r="S30" s="27">
        <v>5.4</v>
      </c>
      <c r="T30" s="27">
        <v>9.1</v>
      </c>
      <c r="U30" s="27"/>
      <c r="V30" s="39">
        <f t="shared" si="0"/>
        <v>14.5</v>
      </c>
      <c r="W30" s="39"/>
      <c r="X30" s="27">
        <v>4</v>
      </c>
      <c r="Y30" s="27">
        <v>8.4</v>
      </c>
      <c r="Z30" s="27"/>
      <c r="AA30" s="39">
        <f>SUM(X30+Y30)-Z30</f>
        <v>12.4</v>
      </c>
      <c r="AB30" s="39"/>
      <c r="AC30" s="27">
        <v>4.2</v>
      </c>
      <c r="AD30" s="27">
        <v>8.7</v>
      </c>
      <c r="AE30" s="27"/>
      <c r="AF30" s="39">
        <f>SUM(AC30+AD30)-AE30</f>
        <v>12.899999999999999</v>
      </c>
      <c r="AG30" s="39"/>
      <c r="AH30" s="27">
        <f>SUM(G30+L30+Q30+V30+AA30+AF30)</f>
        <v>76.8</v>
      </c>
      <c r="AI30" s="59">
        <v>9</v>
      </c>
    </row>
    <row r="31" spans="1:35" ht="14.25">
      <c r="A31" s="19">
        <v>190</v>
      </c>
      <c r="B31" s="13" t="s">
        <v>83</v>
      </c>
      <c r="C31" s="23" t="s">
        <v>79</v>
      </c>
      <c r="D31" s="27"/>
      <c r="E31" s="27"/>
      <c r="F31" s="27"/>
      <c r="G31" s="32">
        <f>SUM(D30+E30)-F30</f>
        <v>12.3</v>
      </c>
      <c r="H31" s="32"/>
      <c r="I31" s="22"/>
      <c r="J31" s="27"/>
      <c r="K31" s="27"/>
      <c r="L31" s="32">
        <f>SUM(I30+J30)-K30</f>
        <v>11.7</v>
      </c>
      <c r="M31" s="32"/>
      <c r="N31" s="27"/>
      <c r="O31" s="27"/>
      <c r="P31" s="27"/>
      <c r="Q31" s="32">
        <f>SUM(N30+O30)-P30</f>
        <v>13</v>
      </c>
      <c r="R31" s="32"/>
      <c r="S31" s="27"/>
      <c r="T31" s="27"/>
      <c r="U31" s="27"/>
      <c r="V31" s="32">
        <f t="shared" si="0"/>
        <v>0</v>
      </c>
      <c r="W31" s="32"/>
      <c r="X31" s="27"/>
      <c r="Y31" s="27"/>
      <c r="Z31" s="27"/>
      <c r="AA31" s="32">
        <f>SUM(X30+Y30)-Z30</f>
        <v>12.4</v>
      </c>
      <c r="AB31" s="32"/>
      <c r="AC31" s="27"/>
      <c r="AD31" s="27"/>
      <c r="AE31" s="27"/>
      <c r="AF31" s="32">
        <f>SUM(AC30+AD30)-AE30</f>
        <v>12.899999999999999</v>
      </c>
      <c r="AG31" s="32"/>
      <c r="AH31" s="32">
        <f>SUM(G30+L30+Q30+V30+AA30+AF30)</f>
        <v>76.8</v>
      </c>
      <c r="AI31" s="59"/>
    </row>
    <row r="32" spans="1:35" ht="12.75">
      <c r="A32" s="13">
        <v>179</v>
      </c>
      <c r="B32" s="13" t="s">
        <v>56</v>
      </c>
      <c r="C32" s="23" t="s">
        <v>57</v>
      </c>
      <c r="D32" s="27">
        <v>4.9</v>
      </c>
      <c r="E32" s="27">
        <v>7.8</v>
      </c>
      <c r="F32" s="27"/>
      <c r="G32" s="39">
        <f>SUM(D32+E32)-F32</f>
        <v>12.7</v>
      </c>
      <c r="H32" s="39"/>
      <c r="I32" s="27">
        <v>4</v>
      </c>
      <c r="J32" s="27">
        <v>8.5</v>
      </c>
      <c r="K32" s="27"/>
      <c r="L32" s="39">
        <f>SUM(I32+J32)-K32</f>
        <v>12.5</v>
      </c>
      <c r="M32" s="39"/>
      <c r="N32" s="27">
        <v>4.7</v>
      </c>
      <c r="O32" s="27">
        <v>8</v>
      </c>
      <c r="P32" s="27"/>
      <c r="Q32" s="39">
        <f>SUM(N32+O32)-P32</f>
        <v>12.7</v>
      </c>
      <c r="R32" s="39"/>
      <c r="S32" s="27">
        <v>5</v>
      </c>
      <c r="T32" s="27">
        <v>8</v>
      </c>
      <c r="U32" s="27"/>
      <c r="V32" s="39">
        <f t="shared" si="0"/>
        <v>13</v>
      </c>
      <c r="W32" s="39"/>
      <c r="X32" s="27">
        <v>4.7</v>
      </c>
      <c r="Y32" s="27">
        <v>7</v>
      </c>
      <c r="Z32" s="27"/>
      <c r="AA32" s="39">
        <f>SUM(X32+Y32)-Z32</f>
        <v>11.7</v>
      </c>
      <c r="AB32" s="39"/>
      <c r="AC32" s="27">
        <v>5</v>
      </c>
      <c r="AD32" s="27">
        <v>8.15</v>
      </c>
      <c r="AE32" s="27"/>
      <c r="AF32" s="39">
        <f>SUM(AC32+AD32)-AE32</f>
        <v>13.15</v>
      </c>
      <c r="AG32" s="39"/>
      <c r="AH32" s="27">
        <f>SUM(G32+L32+Q32+V32+AA32+AF32)</f>
        <v>75.75</v>
      </c>
      <c r="AI32" s="59">
        <v>10</v>
      </c>
    </row>
    <row r="33" spans="1:35" ht="14.25">
      <c r="A33" s="18">
        <v>179</v>
      </c>
      <c r="B33" s="13" t="s">
        <v>58</v>
      </c>
      <c r="C33" s="23" t="s">
        <v>59</v>
      </c>
      <c r="D33" s="27"/>
      <c r="E33" s="27"/>
      <c r="F33" s="27"/>
      <c r="G33" s="32">
        <f>SUM(D32+E32)-F32</f>
        <v>12.7</v>
      </c>
      <c r="H33" s="32"/>
      <c r="I33" s="22"/>
      <c r="J33" s="27"/>
      <c r="K33" s="27"/>
      <c r="L33" s="32">
        <f>SUM(I32+J32)-K32</f>
        <v>12.5</v>
      </c>
      <c r="M33" s="32"/>
      <c r="N33" s="27"/>
      <c r="O33" s="27"/>
      <c r="P33" s="27"/>
      <c r="Q33" s="32">
        <f>SUM(N32+O32)-P32</f>
        <v>12.7</v>
      </c>
      <c r="R33" s="32"/>
      <c r="S33" s="27"/>
      <c r="T33" s="27"/>
      <c r="U33" s="27"/>
      <c r="V33" s="39"/>
      <c r="W33" s="39"/>
      <c r="X33" s="27"/>
      <c r="Y33" s="27"/>
      <c r="Z33" s="27"/>
      <c r="AA33" s="32">
        <f>SUM(X32+Y32)-Z32</f>
        <v>11.7</v>
      </c>
      <c r="AB33" s="32"/>
      <c r="AC33" s="27"/>
      <c r="AD33" s="27"/>
      <c r="AE33" s="27"/>
      <c r="AF33" s="32">
        <f>SUM(AC32+AD32)-AE32</f>
        <v>13.15</v>
      </c>
      <c r="AG33" s="32"/>
      <c r="AH33" s="32">
        <f>SUM(G32+L32+Q32+V32+AA32+AF32)</f>
        <v>75.75</v>
      </c>
      <c r="AI33" s="59"/>
    </row>
    <row r="34" spans="1:35" ht="12.75">
      <c r="A34" s="13">
        <v>181</v>
      </c>
      <c r="B34" s="13" t="s">
        <v>62</v>
      </c>
      <c r="C34" s="23" t="s">
        <v>57</v>
      </c>
      <c r="D34" s="27">
        <v>4.4</v>
      </c>
      <c r="E34" s="27">
        <v>8.6</v>
      </c>
      <c r="F34" s="27"/>
      <c r="G34" s="39">
        <f>SUM(D34+E34)-F34</f>
        <v>13</v>
      </c>
      <c r="H34" s="39"/>
      <c r="I34" s="27">
        <v>4.6</v>
      </c>
      <c r="J34" s="27">
        <v>8.5</v>
      </c>
      <c r="K34" s="27"/>
      <c r="L34" s="39">
        <f>SUM(I34+J34)-K34</f>
        <v>13.1</v>
      </c>
      <c r="M34" s="39"/>
      <c r="N34" s="27">
        <v>4.1</v>
      </c>
      <c r="O34" s="27">
        <v>8.2</v>
      </c>
      <c r="P34" s="27"/>
      <c r="Q34" s="39">
        <f>SUM(N34+O34)-P34</f>
        <v>12.299999999999999</v>
      </c>
      <c r="R34" s="39"/>
      <c r="S34" s="27">
        <v>4</v>
      </c>
      <c r="T34" s="27">
        <v>8.7</v>
      </c>
      <c r="U34" s="27"/>
      <c r="V34" s="39">
        <f t="shared" si="0"/>
        <v>12.7</v>
      </c>
      <c r="W34" s="39"/>
      <c r="X34" s="27">
        <v>4.4</v>
      </c>
      <c r="Y34" s="27">
        <v>8</v>
      </c>
      <c r="Z34" s="27"/>
      <c r="AA34" s="39">
        <f>SUM(X34+Y34)-Z34</f>
        <v>12.4</v>
      </c>
      <c r="AB34" s="39"/>
      <c r="AC34" s="27">
        <v>3.6</v>
      </c>
      <c r="AD34" s="27">
        <v>8.3</v>
      </c>
      <c r="AE34" s="27"/>
      <c r="AF34" s="39">
        <f>SUM(AC34+AD34)-AE34</f>
        <v>11.9</v>
      </c>
      <c r="AG34" s="39"/>
      <c r="AH34" s="27">
        <f>SUM(G34+L34+Q34+V34+AA34+AF34)</f>
        <v>75.39999999999999</v>
      </c>
      <c r="AI34" s="59">
        <v>11</v>
      </c>
    </row>
    <row r="35" spans="1:35" ht="14.25">
      <c r="A35" s="18">
        <v>181</v>
      </c>
      <c r="B35" s="13" t="s">
        <v>63</v>
      </c>
      <c r="C35" s="23" t="s">
        <v>59</v>
      </c>
      <c r="D35" s="27"/>
      <c r="E35" s="27"/>
      <c r="F35" s="27"/>
      <c r="G35" s="32">
        <f>SUM(D34+E34)-F34</f>
        <v>13</v>
      </c>
      <c r="H35" s="32"/>
      <c r="I35" s="22"/>
      <c r="J35" s="27"/>
      <c r="K35" s="27"/>
      <c r="L35" s="32">
        <f>SUM(I34+J34)-K34</f>
        <v>13.1</v>
      </c>
      <c r="M35" s="32"/>
      <c r="N35" s="27"/>
      <c r="O35" s="27"/>
      <c r="P35" s="27"/>
      <c r="Q35" s="32">
        <f>SUM(N34+O34)-P34</f>
        <v>12.299999999999999</v>
      </c>
      <c r="R35" s="32"/>
      <c r="S35" s="27"/>
      <c r="T35" s="27"/>
      <c r="U35" s="27"/>
      <c r="V35" s="32">
        <f t="shared" si="0"/>
        <v>0</v>
      </c>
      <c r="W35" s="32"/>
      <c r="X35" s="27"/>
      <c r="Y35" s="27"/>
      <c r="Z35" s="27"/>
      <c r="AA35" s="32">
        <f>SUM(X34+Y34)-Z34</f>
        <v>12.4</v>
      </c>
      <c r="AB35" s="32"/>
      <c r="AC35" s="27"/>
      <c r="AD35" s="27"/>
      <c r="AE35" s="27"/>
      <c r="AF35" s="32">
        <f>SUM(AC34+AD34)-AE34</f>
        <v>11.9</v>
      </c>
      <c r="AG35" s="32"/>
      <c r="AH35" s="32">
        <f>SUM(G34+L34+Q34+V34+AA34+AF34)</f>
        <v>75.39999999999999</v>
      </c>
      <c r="AI35" s="59"/>
    </row>
    <row r="36" spans="1:35" ht="12.75">
      <c r="A36" s="13">
        <v>192</v>
      </c>
      <c r="B36" s="13" t="s">
        <v>88</v>
      </c>
      <c r="C36" s="23" t="s">
        <v>85</v>
      </c>
      <c r="D36" s="27">
        <v>4.6</v>
      </c>
      <c r="E36" s="27">
        <v>8.4</v>
      </c>
      <c r="F36" s="27"/>
      <c r="G36" s="39">
        <f>SUM(D36+E36)-F36</f>
        <v>13</v>
      </c>
      <c r="H36" s="39"/>
      <c r="I36" s="27">
        <v>3.3</v>
      </c>
      <c r="J36" s="27">
        <v>8.1</v>
      </c>
      <c r="K36" s="27"/>
      <c r="L36" s="39">
        <f>SUM(I36+J36)-K36</f>
        <v>11.399999999999999</v>
      </c>
      <c r="M36" s="39"/>
      <c r="N36" s="27">
        <v>4</v>
      </c>
      <c r="O36" s="27">
        <v>8.4</v>
      </c>
      <c r="P36" s="27"/>
      <c r="Q36" s="39">
        <f>SUM(N36+O36)-P36</f>
        <v>12.4</v>
      </c>
      <c r="R36" s="39"/>
      <c r="S36" s="27">
        <v>5.4</v>
      </c>
      <c r="T36" s="27">
        <v>8.75</v>
      </c>
      <c r="U36" s="27"/>
      <c r="V36" s="39">
        <f t="shared" si="0"/>
        <v>14.15</v>
      </c>
      <c r="W36" s="39"/>
      <c r="X36" s="27">
        <v>3.9</v>
      </c>
      <c r="Y36" s="27">
        <v>8.15</v>
      </c>
      <c r="Z36" s="27"/>
      <c r="AA36" s="39">
        <f>SUM(X36+Y36)-Z36</f>
        <v>12.05</v>
      </c>
      <c r="AB36" s="39"/>
      <c r="AC36" s="27">
        <v>3.6</v>
      </c>
      <c r="AD36" s="27">
        <v>8.5</v>
      </c>
      <c r="AE36" s="27"/>
      <c r="AF36" s="39">
        <f>SUM(AC36+AD36)-AE36</f>
        <v>12.1</v>
      </c>
      <c r="AG36" s="39"/>
      <c r="AH36" s="27">
        <f>SUM(G36+L36+Q36+V36+AA36+AF36)</f>
        <v>75.1</v>
      </c>
      <c r="AI36" s="59">
        <v>12</v>
      </c>
    </row>
    <row r="37" spans="1:35" ht="14.25">
      <c r="A37" s="18">
        <v>192</v>
      </c>
      <c r="B37" s="13" t="s">
        <v>89</v>
      </c>
      <c r="C37" s="23" t="s">
        <v>87</v>
      </c>
      <c r="D37" s="27"/>
      <c r="E37" s="27"/>
      <c r="F37" s="27"/>
      <c r="G37" s="32">
        <f>SUM(D36+E36)-F36</f>
        <v>13</v>
      </c>
      <c r="H37" s="32"/>
      <c r="I37" s="22"/>
      <c r="J37" s="27"/>
      <c r="K37" s="27"/>
      <c r="L37" s="32">
        <f>SUM(I36+J36)-K36</f>
        <v>11.399999999999999</v>
      </c>
      <c r="M37" s="32"/>
      <c r="N37" s="27"/>
      <c r="O37" s="27"/>
      <c r="P37" s="27"/>
      <c r="Q37" s="32">
        <f>SUM(N36+O36)-P36</f>
        <v>12.4</v>
      </c>
      <c r="R37" s="32"/>
      <c r="S37" s="27"/>
      <c r="T37" s="27"/>
      <c r="U37" s="27"/>
      <c r="V37" s="39"/>
      <c r="W37" s="39"/>
      <c r="X37" s="27"/>
      <c r="Y37" s="27"/>
      <c r="Z37" s="27"/>
      <c r="AA37" s="32">
        <f>SUM(X36+Y36)-Z36</f>
        <v>12.05</v>
      </c>
      <c r="AB37" s="32"/>
      <c r="AC37" s="27"/>
      <c r="AD37" s="27"/>
      <c r="AE37" s="27"/>
      <c r="AF37" s="32">
        <f>SUM(AC36+AD36)-AE36</f>
        <v>12.1</v>
      </c>
      <c r="AG37" s="32"/>
      <c r="AH37" s="32">
        <f>SUM(G36+L36+Q36+V36+AA36+AF36)</f>
        <v>75.1</v>
      </c>
      <c r="AI37" s="59"/>
    </row>
    <row r="38" spans="1:35" ht="12.75">
      <c r="A38" s="13">
        <v>189</v>
      </c>
      <c r="B38" s="13" t="s">
        <v>80</v>
      </c>
      <c r="C38" s="23" t="s">
        <v>77</v>
      </c>
      <c r="D38" s="27">
        <v>4.3</v>
      </c>
      <c r="E38" s="27">
        <v>8.3</v>
      </c>
      <c r="F38" s="27"/>
      <c r="G38" s="39">
        <f>SUM(D38+E38)-F38</f>
        <v>12.600000000000001</v>
      </c>
      <c r="H38" s="39"/>
      <c r="I38" s="27">
        <v>3.5</v>
      </c>
      <c r="J38" s="27">
        <v>8.4</v>
      </c>
      <c r="K38" s="27"/>
      <c r="L38" s="39">
        <f>SUM(I38+J38)-K38</f>
        <v>11.9</v>
      </c>
      <c r="M38" s="39"/>
      <c r="N38" s="27">
        <v>4.4</v>
      </c>
      <c r="O38" s="27">
        <v>7.8</v>
      </c>
      <c r="P38" s="27"/>
      <c r="Q38" s="39">
        <f>SUM(N38+O38)-P38</f>
        <v>12.2</v>
      </c>
      <c r="R38" s="39"/>
      <c r="S38" s="27">
        <v>5.4</v>
      </c>
      <c r="T38" s="27">
        <v>7.8</v>
      </c>
      <c r="U38" s="27"/>
      <c r="V38" s="39">
        <f t="shared" si="0"/>
        <v>13.2</v>
      </c>
      <c r="W38" s="39"/>
      <c r="X38" s="27">
        <v>3.8</v>
      </c>
      <c r="Y38" s="27">
        <v>8.4</v>
      </c>
      <c r="Z38" s="27"/>
      <c r="AA38" s="39">
        <f>SUM(X38+Y38)-Z38</f>
        <v>12.2</v>
      </c>
      <c r="AB38" s="39"/>
      <c r="AC38" s="27">
        <v>4.2</v>
      </c>
      <c r="AD38" s="27">
        <v>8</v>
      </c>
      <c r="AE38" s="27"/>
      <c r="AF38" s="39">
        <f>SUM(AC38+AD38)-AE38</f>
        <v>12.2</v>
      </c>
      <c r="AG38" s="39"/>
      <c r="AH38" s="27">
        <f>SUM(G38+L38+Q38+V38+AA38+AF38)</f>
        <v>74.30000000000001</v>
      </c>
      <c r="AI38" s="59">
        <v>13</v>
      </c>
    </row>
    <row r="39" spans="1:35" ht="14.25">
      <c r="A39" s="18">
        <v>189</v>
      </c>
      <c r="B39" s="13" t="s">
        <v>81</v>
      </c>
      <c r="C39" s="23" t="s">
        <v>79</v>
      </c>
      <c r="D39" s="27"/>
      <c r="E39" s="27"/>
      <c r="F39" s="27"/>
      <c r="G39" s="32">
        <f>SUM(D38+E38)-F38</f>
        <v>12.600000000000001</v>
      </c>
      <c r="H39" s="32"/>
      <c r="I39" s="22"/>
      <c r="J39" s="27"/>
      <c r="K39" s="27"/>
      <c r="L39" s="32">
        <f>SUM(I38+J38)-K38</f>
        <v>11.9</v>
      </c>
      <c r="M39" s="32"/>
      <c r="N39" s="27"/>
      <c r="O39" s="27"/>
      <c r="P39" s="27"/>
      <c r="Q39" s="32">
        <f>SUM(N38+O38)-P38</f>
        <v>12.2</v>
      </c>
      <c r="R39" s="32"/>
      <c r="S39" s="27"/>
      <c r="T39" s="27"/>
      <c r="U39" s="27"/>
      <c r="V39" s="32">
        <f t="shared" si="0"/>
        <v>0</v>
      </c>
      <c r="W39" s="32"/>
      <c r="X39" s="27"/>
      <c r="Y39" s="27"/>
      <c r="Z39" s="27"/>
      <c r="AA39" s="32">
        <f>SUM(X38+Y38)-Z38</f>
        <v>12.2</v>
      </c>
      <c r="AB39" s="32"/>
      <c r="AC39" s="27"/>
      <c r="AD39" s="27"/>
      <c r="AE39" s="27"/>
      <c r="AF39" s="32">
        <f>SUM(AC38+AD38)-AE38</f>
        <v>12.2</v>
      </c>
      <c r="AG39" s="32"/>
      <c r="AH39" s="32">
        <f>SUM(G38+L38+Q38+V38+AA38+AF38)</f>
        <v>74.30000000000001</v>
      </c>
      <c r="AI39" s="59"/>
    </row>
    <row r="40" spans="1:35" ht="12.75">
      <c r="A40" s="13">
        <v>186</v>
      </c>
      <c r="B40" s="13" t="s">
        <v>72</v>
      </c>
      <c r="C40" s="23" t="s">
        <v>69</v>
      </c>
      <c r="D40" s="27">
        <v>4.6</v>
      </c>
      <c r="E40" s="27">
        <v>7.15</v>
      </c>
      <c r="F40" s="27">
        <v>0.1</v>
      </c>
      <c r="G40" s="39">
        <f>SUM(D40+E40)-F40</f>
        <v>11.65</v>
      </c>
      <c r="H40" s="39"/>
      <c r="I40" s="27">
        <v>3</v>
      </c>
      <c r="J40" s="27">
        <v>7.3</v>
      </c>
      <c r="K40" s="27"/>
      <c r="L40" s="39">
        <f>SUM(I40+J40)-K40</f>
        <v>10.3</v>
      </c>
      <c r="M40" s="39"/>
      <c r="N40" s="27">
        <v>4.1</v>
      </c>
      <c r="O40" s="27">
        <v>8.4</v>
      </c>
      <c r="P40" s="27"/>
      <c r="Q40" s="39">
        <f>SUM(N40+O40)-P40</f>
        <v>12.5</v>
      </c>
      <c r="R40" s="39"/>
      <c r="S40" s="27">
        <v>4.6</v>
      </c>
      <c r="T40" s="27">
        <v>8.7</v>
      </c>
      <c r="U40" s="27"/>
      <c r="V40" s="39">
        <f t="shared" si="0"/>
        <v>13.299999999999999</v>
      </c>
      <c r="W40" s="39"/>
      <c r="X40" s="27">
        <v>4</v>
      </c>
      <c r="Y40" s="27">
        <v>8.4</v>
      </c>
      <c r="Z40" s="27"/>
      <c r="AA40" s="39">
        <f>SUM(X40+Y40)-Z40</f>
        <v>12.4</v>
      </c>
      <c r="AB40" s="39"/>
      <c r="AC40" s="27">
        <v>4.2</v>
      </c>
      <c r="AD40" s="27">
        <v>8.6</v>
      </c>
      <c r="AE40" s="27"/>
      <c r="AF40" s="39">
        <f>SUM(AC40+AD40)-AE40</f>
        <v>12.8</v>
      </c>
      <c r="AG40" s="39"/>
      <c r="AH40" s="27">
        <f>SUM(G40+L40+Q40+V40+AA40+AF40)</f>
        <v>72.95</v>
      </c>
      <c r="AI40" s="59">
        <v>14</v>
      </c>
    </row>
    <row r="41" spans="1:35" ht="14.25">
      <c r="A41" s="18">
        <v>186</v>
      </c>
      <c r="B41" s="13" t="s">
        <v>73</v>
      </c>
      <c r="C41" s="23" t="s">
        <v>71</v>
      </c>
      <c r="D41" s="27"/>
      <c r="E41" s="27"/>
      <c r="F41" s="27"/>
      <c r="G41" s="32">
        <f>SUM(D40+E40)-F40</f>
        <v>11.65</v>
      </c>
      <c r="H41" s="32"/>
      <c r="I41" s="22"/>
      <c r="J41" s="27"/>
      <c r="K41" s="27"/>
      <c r="L41" s="32">
        <f>SUM(I40+J40)-K40</f>
        <v>10.3</v>
      </c>
      <c r="M41" s="32"/>
      <c r="N41" s="27"/>
      <c r="O41" s="27"/>
      <c r="P41" s="27"/>
      <c r="Q41" s="32">
        <f>SUM(N40+O40)-P40</f>
        <v>12.5</v>
      </c>
      <c r="R41" s="32"/>
      <c r="S41" s="27"/>
      <c r="T41" s="27"/>
      <c r="U41" s="27"/>
      <c r="V41" s="32">
        <f t="shared" si="0"/>
        <v>0</v>
      </c>
      <c r="W41" s="32"/>
      <c r="X41" s="27"/>
      <c r="Y41" s="27"/>
      <c r="Z41" s="27"/>
      <c r="AA41" s="32">
        <f>SUM(X40+Y40)-Z40</f>
        <v>12.4</v>
      </c>
      <c r="AB41" s="32"/>
      <c r="AC41" s="27"/>
      <c r="AD41" s="27"/>
      <c r="AE41" s="27"/>
      <c r="AF41" s="32">
        <f>SUM(AC40+AD40)-AE40</f>
        <v>12.8</v>
      </c>
      <c r="AG41" s="32"/>
      <c r="AH41" s="32">
        <f>SUM(G40+L40+Q40+V40+AA40+AF40)</f>
        <v>72.95</v>
      </c>
      <c r="AI41" s="59"/>
    </row>
    <row r="42" spans="1:35" ht="12.75">
      <c r="A42" s="13">
        <v>165</v>
      </c>
      <c r="B42" s="13" t="s">
        <v>20</v>
      </c>
      <c r="C42" s="23" t="s">
        <v>13</v>
      </c>
      <c r="D42" s="27">
        <v>4.4</v>
      </c>
      <c r="E42" s="27">
        <v>8.1</v>
      </c>
      <c r="F42" s="27">
        <v>0.1</v>
      </c>
      <c r="G42" s="39">
        <f>SUM(D42+E42)-F42</f>
        <v>12.4</v>
      </c>
      <c r="H42" s="39"/>
      <c r="I42" s="27">
        <v>4.4</v>
      </c>
      <c r="J42" s="27">
        <v>8</v>
      </c>
      <c r="K42" s="27"/>
      <c r="L42" s="39">
        <f>SUM(I42+J42)-K42</f>
        <v>12.4</v>
      </c>
      <c r="M42" s="39"/>
      <c r="N42" s="27">
        <v>4.6</v>
      </c>
      <c r="O42" s="27">
        <v>6.7</v>
      </c>
      <c r="P42" s="27"/>
      <c r="Q42" s="39">
        <f>SUM(N42+O42)-P42</f>
        <v>11.3</v>
      </c>
      <c r="R42" s="39"/>
      <c r="S42" s="27">
        <v>4</v>
      </c>
      <c r="T42" s="27">
        <v>8.8</v>
      </c>
      <c r="U42" s="27"/>
      <c r="V42" s="39">
        <f t="shared" si="0"/>
        <v>12.8</v>
      </c>
      <c r="W42" s="39"/>
      <c r="X42" s="27">
        <v>4</v>
      </c>
      <c r="Y42" s="27">
        <v>5.8</v>
      </c>
      <c r="Z42" s="27"/>
      <c r="AA42" s="39">
        <f>SUM(X42+Y42)-Z42</f>
        <v>9.8</v>
      </c>
      <c r="AB42" s="39"/>
      <c r="AC42" s="27">
        <v>4.6</v>
      </c>
      <c r="AD42" s="27">
        <v>8.3</v>
      </c>
      <c r="AE42" s="27"/>
      <c r="AF42" s="39">
        <f>SUM(AC42+AD42)-AE42</f>
        <v>12.9</v>
      </c>
      <c r="AG42" s="39"/>
      <c r="AH42" s="27">
        <f>SUM(G42+L42+Q42+V42+AA42+AF42)</f>
        <v>71.60000000000001</v>
      </c>
      <c r="AI42" s="59">
        <v>15</v>
      </c>
    </row>
    <row r="43" spans="1:35" ht="14.25">
      <c r="A43" s="18">
        <v>165</v>
      </c>
      <c r="B43" s="13" t="s">
        <v>21</v>
      </c>
      <c r="C43" s="23" t="s">
        <v>15</v>
      </c>
      <c r="D43" s="27"/>
      <c r="E43" s="27"/>
      <c r="F43" s="27"/>
      <c r="G43" s="32">
        <f>SUM(D42+E42)-F42</f>
        <v>12.4</v>
      </c>
      <c r="H43" s="32"/>
      <c r="I43" s="22"/>
      <c r="J43" s="27"/>
      <c r="K43" s="27"/>
      <c r="L43" s="32">
        <f>SUM(I42+J42)-K42</f>
        <v>12.4</v>
      </c>
      <c r="M43" s="32"/>
      <c r="N43" s="27"/>
      <c r="O43" s="27"/>
      <c r="P43" s="27"/>
      <c r="Q43" s="32">
        <f>SUM(N42+O42)-P42</f>
        <v>11.3</v>
      </c>
      <c r="R43" s="32"/>
      <c r="S43" s="27"/>
      <c r="T43" s="27"/>
      <c r="U43" s="27"/>
      <c r="V43" s="32">
        <f t="shared" si="0"/>
        <v>0</v>
      </c>
      <c r="W43" s="32"/>
      <c r="X43" s="27"/>
      <c r="Y43" s="27"/>
      <c r="Z43" s="27"/>
      <c r="AA43" s="32">
        <f>SUM(X42+Y42)-Z42</f>
        <v>9.8</v>
      </c>
      <c r="AB43" s="32"/>
      <c r="AC43" s="27"/>
      <c r="AD43" s="27"/>
      <c r="AE43" s="27"/>
      <c r="AF43" s="32">
        <f>SUM(AC42+AD42)-AE42</f>
        <v>12.9</v>
      </c>
      <c r="AG43" s="32"/>
      <c r="AH43" s="32">
        <f>SUM(G42+L42+Q42+V42+AA42+AF42)</f>
        <v>71.60000000000001</v>
      </c>
      <c r="AI43" s="59"/>
    </row>
    <row r="44" spans="1:35" ht="12.75">
      <c r="A44" s="13">
        <v>187</v>
      </c>
      <c r="B44" s="13" t="s">
        <v>74</v>
      </c>
      <c r="C44" s="23" t="s">
        <v>69</v>
      </c>
      <c r="D44" s="27">
        <v>4.4</v>
      </c>
      <c r="E44" s="27">
        <v>7.3</v>
      </c>
      <c r="F44" s="27"/>
      <c r="G44" s="39">
        <f>SUM(D44+E44)-F44</f>
        <v>11.7</v>
      </c>
      <c r="H44" s="39"/>
      <c r="I44" s="27">
        <v>3.5</v>
      </c>
      <c r="J44" s="27">
        <v>6.2</v>
      </c>
      <c r="K44" s="27"/>
      <c r="L44" s="39">
        <f>SUM(I44+J44)-K44</f>
        <v>9.7</v>
      </c>
      <c r="M44" s="39"/>
      <c r="N44" s="27">
        <v>3.9</v>
      </c>
      <c r="O44" s="27">
        <v>7.6</v>
      </c>
      <c r="P44" s="27"/>
      <c r="Q44" s="39">
        <f>SUM(N44+O44)-P44</f>
        <v>11.5</v>
      </c>
      <c r="R44" s="39"/>
      <c r="S44" s="27">
        <v>4.6</v>
      </c>
      <c r="T44" s="27">
        <v>9.05</v>
      </c>
      <c r="U44" s="27"/>
      <c r="V44" s="39">
        <f t="shared" si="0"/>
        <v>13.65</v>
      </c>
      <c r="W44" s="39"/>
      <c r="X44" s="27">
        <v>4.4</v>
      </c>
      <c r="Y44" s="27">
        <v>8.2</v>
      </c>
      <c r="Z44" s="27"/>
      <c r="AA44" s="39">
        <f>SUM(X44+Y44)-Z44</f>
        <v>12.6</v>
      </c>
      <c r="AB44" s="39"/>
      <c r="AC44" s="27">
        <v>3.8</v>
      </c>
      <c r="AD44" s="27">
        <v>8.35</v>
      </c>
      <c r="AE44" s="27"/>
      <c r="AF44" s="39">
        <f>SUM(AC44+AD44)-AE44</f>
        <v>12.149999999999999</v>
      </c>
      <c r="AG44" s="39"/>
      <c r="AH44" s="27">
        <f>SUM(G44+L44+Q44+V44+AA44+AF44)</f>
        <v>71.3</v>
      </c>
      <c r="AI44" s="59">
        <v>16</v>
      </c>
    </row>
    <row r="45" spans="1:35" ht="14.25">
      <c r="A45" s="19">
        <v>187</v>
      </c>
      <c r="B45" s="13" t="s">
        <v>75</v>
      </c>
      <c r="C45" s="23" t="s">
        <v>71</v>
      </c>
      <c r="D45" s="27"/>
      <c r="E45" s="27"/>
      <c r="F45" s="27"/>
      <c r="G45" s="32">
        <f>SUM(D44+E44)-F44</f>
        <v>11.7</v>
      </c>
      <c r="H45" s="32"/>
      <c r="I45" s="22"/>
      <c r="J45" s="27"/>
      <c r="K45" s="27"/>
      <c r="L45" s="32">
        <f>SUM(I44+J44)-K44</f>
        <v>9.7</v>
      </c>
      <c r="M45" s="32"/>
      <c r="N45" s="27"/>
      <c r="O45" s="27"/>
      <c r="P45" s="27"/>
      <c r="Q45" s="32">
        <f>SUM(N44+O44)-P44</f>
        <v>11.5</v>
      </c>
      <c r="R45" s="32"/>
      <c r="S45" s="27"/>
      <c r="T45" s="27"/>
      <c r="U45" s="27"/>
      <c r="V45" s="32">
        <f t="shared" si="0"/>
        <v>0</v>
      </c>
      <c r="W45" s="32"/>
      <c r="X45" s="27"/>
      <c r="Y45" s="27"/>
      <c r="Z45" s="27"/>
      <c r="AA45" s="32">
        <f>SUM(X44+Y44)-Z44</f>
        <v>12.6</v>
      </c>
      <c r="AB45" s="32"/>
      <c r="AC45" s="27"/>
      <c r="AD45" s="27"/>
      <c r="AE45" s="27"/>
      <c r="AF45" s="32">
        <f>SUM(AC44+AD44)-AE44</f>
        <v>12.149999999999999</v>
      </c>
      <c r="AG45" s="32"/>
      <c r="AH45" s="32">
        <f>SUM(G44+L44+Q44+V44+AA44+AF44)</f>
        <v>71.3</v>
      </c>
      <c r="AI45" s="59"/>
    </row>
    <row r="46" spans="1:35" ht="12.75">
      <c r="A46" s="13">
        <v>191</v>
      </c>
      <c r="B46" s="13" t="s">
        <v>84</v>
      </c>
      <c r="C46" s="23" t="s">
        <v>85</v>
      </c>
      <c r="D46" s="27">
        <v>4.2</v>
      </c>
      <c r="E46" s="27">
        <v>8.2</v>
      </c>
      <c r="F46" s="27"/>
      <c r="G46" s="39">
        <f>SUM(D46+E46)-F46</f>
        <v>12.399999999999999</v>
      </c>
      <c r="H46" s="39"/>
      <c r="I46" s="27">
        <v>2.6</v>
      </c>
      <c r="J46" s="27">
        <v>7.6</v>
      </c>
      <c r="K46" s="27"/>
      <c r="L46" s="39">
        <f>SUM(I46+J46)-K46</f>
        <v>10.2</v>
      </c>
      <c r="M46" s="39"/>
      <c r="N46" s="27">
        <v>3.6</v>
      </c>
      <c r="O46" s="27">
        <v>7.4</v>
      </c>
      <c r="P46" s="27"/>
      <c r="Q46" s="39">
        <f>SUM(N46+O46)-P46</f>
        <v>11</v>
      </c>
      <c r="R46" s="39"/>
      <c r="S46" s="27">
        <v>4.6</v>
      </c>
      <c r="T46" s="27">
        <v>8.85</v>
      </c>
      <c r="U46" s="27">
        <v>0.1</v>
      </c>
      <c r="V46" s="39">
        <f t="shared" si="0"/>
        <v>13.35</v>
      </c>
      <c r="W46" s="39"/>
      <c r="X46" s="27">
        <v>3.9</v>
      </c>
      <c r="Y46" s="27">
        <v>8.6</v>
      </c>
      <c r="Z46" s="27"/>
      <c r="AA46" s="39">
        <f>SUM(X46+Y46)-Z46</f>
        <v>12.5</v>
      </c>
      <c r="AB46" s="39"/>
      <c r="AC46" s="27">
        <v>3</v>
      </c>
      <c r="AD46" s="27">
        <v>8.5</v>
      </c>
      <c r="AE46" s="27"/>
      <c r="AF46" s="39">
        <f>SUM(AC46+AD46)-AE46</f>
        <v>11.5</v>
      </c>
      <c r="AG46" s="39"/>
      <c r="AH46" s="27">
        <f>SUM(G46+L46+Q46+V46+AA46+AF46)</f>
        <v>70.94999999999999</v>
      </c>
      <c r="AI46" s="59">
        <v>17</v>
      </c>
    </row>
    <row r="47" spans="1:35" ht="14.25">
      <c r="A47" s="18">
        <v>191</v>
      </c>
      <c r="B47" s="13" t="s">
        <v>86</v>
      </c>
      <c r="C47" s="23" t="s">
        <v>87</v>
      </c>
      <c r="D47" s="27"/>
      <c r="E47" s="27"/>
      <c r="F47" s="27"/>
      <c r="G47" s="32">
        <f>SUM(D46+E46)-F46</f>
        <v>12.399999999999999</v>
      </c>
      <c r="H47" s="32"/>
      <c r="I47" s="22"/>
      <c r="J47" s="27"/>
      <c r="K47" s="27"/>
      <c r="L47" s="32">
        <f>SUM(I46+J46)-K46</f>
        <v>10.2</v>
      </c>
      <c r="M47" s="32"/>
      <c r="N47" s="27"/>
      <c r="O47" s="27"/>
      <c r="P47" s="27"/>
      <c r="Q47" s="32">
        <f>SUM(N46+O46)-P46</f>
        <v>11</v>
      </c>
      <c r="R47" s="32"/>
      <c r="S47" s="27"/>
      <c r="T47" s="27"/>
      <c r="U47" s="27"/>
      <c r="V47" s="32">
        <f t="shared" si="0"/>
        <v>0</v>
      </c>
      <c r="W47" s="32"/>
      <c r="X47" s="27"/>
      <c r="Y47" s="27"/>
      <c r="Z47" s="27"/>
      <c r="AA47" s="32">
        <f>SUM(X46+Y46)-Z46</f>
        <v>12.5</v>
      </c>
      <c r="AB47" s="32"/>
      <c r="AC47" s="27"/>
      <c r="AD47" s="27"/>
      <c r="AE47" s="27"/>
      <c r="AF47" s="32">
        <f>SUM(AC46+AD46)-AE46</f>
        <v>11.5</v>
      </c>
      <c r="AG47" s="32"/>
      <c r="AH47" s="32">
        <f>SUM(G46+L46+Q46+V46+AA46+AF46)</f>
        <v>70.94999999999999</v>
      </c>
      <c r="AI47" s="59"/>
    </row>
    <row r="48" spans="1:35" ht="12.75">
      <c r="A48" s="13">
        <v>177</v>
      </c>
      <c r="B48" s="13" t="s">
        <v>50</v>
      </c>
      <c r="C48" s="23" t="s">
        <v>51</v>
      </c>
      <c r="D48" s="27">
        <v>4.3</v>
      </c>
      <c r="E48" s="27">
        <v>7.4</v>
      </c>
      <c r="F48" s="27"/>
      <c r="G48" s="39">
        <f>SUM(D48+E48)-F48</f>
        <v>11.7</v>
      </c>
      <c r="H48" s="39"/>
      <c r="I48" s="27">
        <v>3</v>
      </c>
      <c r="J48" s="27">
        <v>5</v>
      </c>
      <c r="K48" s="27"/>
      <c r="L48" s="39">
        <f>SUM(I48+J48)-K48</f>
        <v>8</v>
      </c>
      <c r="M48" s="39"/>
      <c r="N48" s="27">
        <v>2.3</v>
      </c>
      <c r="O48" s="27">
        <v>6.2</v>
      </c>
      <c r="P48" s="27"/>
      <c r="Q48" s="39">
        <f>SUM(N48+O48)-P48</f>
        <v>8.5</v>
      </c>
      <c r="R48" s="39"/>
      <c r="S48" s="27">
        <v>3.8</v>
      </c>
      <c r="T48" s="27">
        <v>8.7</v>
      </c>
      <c r="U48" s="27"/>
      <c r="V48" s="39">
        <f t="shared" si="0"/>
        <v>12.5</v>
      </c>
      <c r="W48" s="39"/>
      <c r="X48" s="27">
        <v>3.8</v>
      </c>
      <c r="Y48" s="27">
        <v>5.5</v>
      </c>
      <c r="Z48" s="27"/>
      <c r="AA48" s="39">
        <f>SUM(X48+Y48)-Z48</f>
        <v>9.3</v>
      </c>
      <c r="AB48" s="39"/>
      <c r="AC48" s="27">
        <v>2.5</v>
      </c>
      <c r="AD48" s="27">
        <v>6</v>
      </c>
      <c r="AE48" s="27"/>
      <c r="AF48" s="39">
        <f>SUM(AC48+AD48)-AE48</f>
        <v>8.5</v>
      </c>
      <c r="AG48" s="39"/>
      <c r="AH48" s="27">
        <f>SUM(G48+L48+Q48+V48+AA48+AF48)</f>
        <v>58.5</v>
      </c>
      <c r="AI48" s="59">
        <v>18</v>
      </c>
    </row>
    <row r="49" spans="1:35" ht="14.25">
      <c r="A49" s="18">
        <v>177</v>
      </c>
      <c r="B49" t="s">
        <v>52</v>
      </c>
      <c r="C49" s="25" t="s">
        <v>53</v>
      </c>
      <c r="D49" s="27"/>
      <c r="E49" s="27"/>
      <c r="F49" s="27"/>
      <c r="G49" s="32">
        <f>SUM(D48+E48)-F48</f>
        <v>11.7</v>
      </c>
      <c r="H49" s="32"/>
      <c r="I49" s="22"/>
      <c r="J49" s="27"/>
      <c r="K49" s="27"/>
      <c r="L49" s="32">
        <f>SUM(I48+J48)-K48</f>
        <v>8</v>
      </c>
      <c r="M49" s="32"/>
      <c r="N49" s="27"/>
      <c r="O49" s="27"/>
      <c r="P49" s="27"/>
      <c r="Q49" s="32">
        <f>SUM(N48+O48)-P48</f>
        <v>8.5</v>
      </c>
      <c r="R49" s="32"/>
      <c r="S49" s="27"/>
      <c r="T49" s="27"/>
      <c r="U49" s="27"/>
      <c r="V49" s="39"/>
      <c r="W49" s="39"/>
      <c r="X49" s="27"/>
      <c r="Y49" s="27"/>
      <c r="Z49" s="27"/>
      <c r="AA49" s="32">
        <f>SUM(X48+Y48)-Z48</f>
        <v>9.3</v>
      </c>
      <c r="AB49" s="32"/>
      <c r="AC49" s="27"/>
      <c r="AD49" s="27"/>
      <c r="AE49" s="27"/>
      <c r="AF49" s="32">
        <f>SUM(AC48+AD48)-AE48</f>
        <v>8.5</v>
      </c>
      <c r="AG49" s="32"/>
      <c r="AH49" s="32">
        <f>SUM(G48+L48+Q48+V48+AA48+AF48)</f>
        <v>58.5</v>
      </c>
      <c r="AI49" s="59"/>
    </row>
    <row r="50" spans="1:35" ht="12.75">
      <c r="A50" s="13">
        <v>167</v>
      </c>
      <c r="B50" s="13" t="s">
        <v>26</v>
      </c>
      <c r="C50" s="23" t="s">
        <v>23</v>
      </c>
      <c r="D50" s="27">
        <v>4.7</v>
      </c>
      <c r="E50" s="27">
        <v>9</v>
      </c>
      <c r="F50" s="27">
        <v>0.3</v>
      </c>
      <c r="G50" s="39">
        <f>SUM(D50+E50)-F50</f>
        <v>13.399999999999999</v>
      </c>
      <c r="H50" s="39"/>
      <c r="I50" s="27">
        <v>4.7</v>
      </c>
      <c r="J50" s="27">
        <v>9</v>
      </c>
      <c r="K50" s="27"/>
      <c r="L50" s="39">
        <f>SUM(I50+J50)-K50</f>
        <v>13.7</v>
      </c>
      <c r="M50" s="39"/>
      <c r="N50" s="27">
        <v>4.5</v>
      </c>
      <c r="O50" s="27">
        <v>8.7</v>
      </c>
      <c r="P50" s="27"/>
      <c r="Q50" s="39">
        <f>SUM(N50+O50)-P50</f>
        <v>13.2</v>
      </c>
      <c r="R50" s="39"/>
      <c r="S50" s="27">
        <v>4.6</v>
      </c>
      <c r="T50" s="27">
        <v>8.75</v>
      </c>
      <c r="U50" s="27">
        <v>0.1</v>
      </c>
      <c r="V50" s="39">
        <f t="shared" si="0"/>
        <v>13.25</v>
      </c>
      <c r="W50" s="39"/>
      <c r="X50" s="27">
        <v>1.4</v>
      </c>
      <c r="Y50" s="27">
        <v>0</v>
      </c>
      <c r="Z50" s="27"/>
      <c r="AA50" s="39">
        <f>SUM(X50+Y50)-Z50</f>
        <v>1.4</v>
      </c>
      <c r="AB50" s="39"/>
      <c r="AC50" s="27">
        <v>0</v>
      </c>
      <c r="AD50" s="27">
        <v>0</v>
      </c>
      <c r="AE50" s="27"/>
      <c r="AF50" s="39">
        <f>SUM(AC50+AD50)-AE50</f>
        <v>0</v>
      </c>
      <c r="AG50" s="39"/>
      <c r="AH50" s="27">
        <f>SUM(G50+L50+Q50+V50+AA50+AF50)</f>
        <v>54.949999999999996</v>
      </c>
      <c r="AI50" s="59">
        <v>19</v>
      </c>
    </row>
    <row r="51" spans="1:35" ht="14.25">
      <c r="A51" s="18">
        <v>167</v>
      </c>
      <c r="B51" s="13" t="s">
        <v>27</v>
      </c>
      <c r="C51" s="23" t="s">
        <v>25</v>
      </c>
      <c r="D51" s="27"/>
      <c r="E51" s="27"/>
      <c r="F51" s="27"/>
      <c r="G51" s="32">
        <f>SUM(D50+E50)-F50</f>
        <v>13.399999999999999</v>
      </c>
      <c r="H51" s="32"/>
      <c r="I51" s="22"/>
      <c r="J51" s="27"/>
      <c r="K51" s="27"/>
      <c r="L51" s="32">
        <f>SUM(I50+J50)-K50</f>
        <v>13.7</v>
      </c>
      <c r="M51" s="32"/>
      <c r="N51" s="27"/>
      <c r="O51" s="27"/>
      <c r="P51" s="27"/>
      <c r="Q51" s="32">
        <f>SUM(N50+O50)-P50</f>
        <v>13.2</v>
      </c>
      <c r="R51" s="32"/>
      <c r="S51" s="27"/>
      <c r="T51" s="27"/>
      <c r="U51" s="27"/>
      <c r="V51" s="32">
        <f t="shared" si="0"/>
        <v>0</v>
      </c>
      <c r="W51" s="32"/>
      <c r="X51" s="27"/>
      <c r="Y51" s="27"/>
      <c r="Z51" s="27"/>
      <c r="AA51" s="32">
        <f>SUM(X50+Y50)-Z50</f>
        <v>1.4</v>
      </c>
      <c r="AB51" s="32"/>
      <c r="AC51" s="27"/>
      <c r="AD51" s="27"/>
      <c r="AE51" s="27"/>
      <c r="AF51" s="32">
        <f>SUM(AC50+AD50)-AE50</f>
        <v>0</v>
      </c>
      <c r="AG51" s="32"/>
      <c r="AH51" s="32">
        <f>SUM(G50+L50+Q50+V50+AA50+AF50)</f>
        <v>54.949999999999996</v>
      </c>
      <c r="AI51" s="59"/>
    </row>
    <row r="52" spans="1:35" ht="12.75">
      <c r="A52" s="13">
        <v>178</v>
      </c>
      <c r="B52" s="13" t="s">
        <v>54</v>
      </c>
      <c r="C52" s="23" t="s">
        <v>51</v>
      </c>
      <c r="D52" s="27">
        <v>3.6</v>
      </c>
      <c r="E52" s="27">
        <v>6.5</v>
      </c>
      <c r="F52" s="27"/>
      <c r="G52" s="39">
        <f>SUM(D52+E52)-F52</f>
        <v>10.1</v>
      </c>
      <c r="H52" s="39"/>
      <c r="I52" s="27">
        <v>0</v>
      </c>
      <c r="J52" s="27">
        <v>0</v>
      </c>
      <c r="K52" s="27"/>
      <c r="L52" s="39">
        <f>SUM(I52+J52)-K52</f>
        <v>0</v>
      </c>
      <c r="M52" s="39"/>
      <c r="N52" s="27">
        <v>2.3</v>
      </c>
      <c r="O52" s="27">
        <v>7</v>
      </c>
      <c r="P52" s="27"/>
      <c r="Q52" s="39">
        <f>SUM(N52+O52)-P52</f>
        <v>9.3</v>
      </c>
      <c r="R52" s="39"/>
      <c r="S52" s="27">
        <v>3.8</v>
      </c>
      <c r="T52" s="27">
        <v>9</v>
      </c>
      <c r="U52" s="27"/>
      <c r="V52" s="39">
        <f t="shared" si="0"/>
        <v>12.8</v>
      </c>
      <c r="W52" s="39"/>
      <c r="X52" s="27">
        <v>2.5</v>
      </c>
      <c r="Y52" s="27">
        <v>5.5</v>
      </c>
      <c r="Z52" s="27"/>
      <c r="AA52" s="39">
        <f>SUM(X52+Y52)-Z52</f>
        <v>8</v>
      </c>
      <c r="AB52" s="39"/>
      <c r="AC52" s="27">
        <v>2.1</v>
      </c>
      <c r="AD52" s="27">
        <v>7</v>
      </c>
      <c r="AE52" s="27"/>
      <c r="AF52" s="39">
        <f>SUM(AC52+AD52)-AE52</f>
        <v>9.1</v>
      </c>
      <c r="AG52" s="39"/>
      <c r="AH52" s="27">
        <f>SUM(G52+L52+Q52+V52+AA52+AF52)</f>
        <v>49.300000000000004</v>
      </c>
      <c r="AI52" s="59">
        <v>20</v>
      </c>
    </row>
    <row r="53" spans="1:35" ht="14.25">
      <c r="A53" s="18">
        <v>178</v>
      </c>
      <c r="B53" t="s">
        <v>55</v>
      </c>
      <c r="C53" s="25" t="s">
        <v>53</v>
      </c>
      <c r="D53" s="27"/>
      <c r="E53" s="27"/>
      <c r="F53" s="27"/>
      <c r="G53" s="32">
        <f>SUM(D52+E52)-F52</f>
        <v>10.1</v>
      </c>
      <c r="H53" s="32"/>
      <c r="I53" s="22"/>
      <c r="J53" s="27"/>
      <c r="K53" s="27"/>
      <c r="L53" s="32">
        <f>SUM(I52+J52)-K52</f>
        <v>0</v>
      </c>
      <c r="M53" s="32"/>
      <c r="N53" s="27"/>
      <c r="O53" s="27"/>
      <c r="P53" s="27"/>
      <c r="Q53" s="32">
        <f>SUM(N52+O52)-P52</f>
        <v>9.3</v>
      </c>
      <c r="R53" s="32"/>
      <c r="S53" s="27"/>
      <c r="T53" s="27"/>
      <c r="U53" s="27"/>
      <c r="V53" s="32">
        <f t="shared" si="0"/>
        <v>0</v>
      </c>
      <c r="W53" s="32"/>
      <c r="X53" s="27"/>
      <c r="Y53" s="27"/>
      <c r="Z53" s="27"/>
      <c r="AA53" s="32">
        <f>SUM(X52+Y52)-Z52</f>
        <v>8</v>
      </c>
      <c r="AB53" s="32"/>
      <c r="AC53" s="27"/>
      <c r="AD53" s="27"/>
      <c r="AE53" s="27"/>
      <c r="AF53" s="32">
        <f>SUM(AC52+AD52)-AE52</f>
        <v>9.1</v>
      </c>
      <c r="AG53" s="32"/>
      <c r="AH53" s="32">
        <f>SUM(G52+L52+Q52+V52+AA52+AF52)</f>
        <v>49.300000000000004</v>
      </c>
      <c r="AI53" s="59"/>
    </row>
    <row r="54" spans="6:8" ht="12.75">
      <c r="F54" s="13"/>
      <c r="G54" s="17"/>
      <c r="H54" s="17"/>
    </row>
    <row r="55" spans="2:23" ht="15">
      <c r="B55" s="42" t="s">
        <v>184</v>
      </c>
      <c r="F55" s="13"/>
      <c r="G55" s="17"/>
      <c r="H55" s="17"/>
      <c r="W55" s="45" t="s">
        <v>105</v>
      </c>
    </row>
    <row r="56" spans="2:35" ht="15">
      <c r="B56" s="42"/>
      <c r="D56" s="26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45" t="s">
        <v>108</v>
      </c>
      <c r="X56" s="27"/>
      <c r="Y56" s="27"/>
      <c r="Z56" s="27"/>
      <c r="AC56" s="27"/>
      <c r="AD56" s="27"/>
      <c r="AE56" s="27"/>
      <c r="AF56" s="27"/>
      <c r="AG56" s="27"/>
      <c r="AH56" s="26"/>
      <c r="AI56" s="26"/>
    </row>
    <row r="57" spans="2:35" ht="15">
      <c r="B57" s="42"/>
      <c r="D57" s="26"/>
      <c r="E57" s="26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45"/>
      <c r="X57" s="27"/>
      <c r="Y57" s="27"/>
      <c r="Z57" s="27"/>
      <c r="AC57" s="27"/>
      <c r="AD57" s="27"/>
      <c r="AE57" s="27"/>
      <c r="AF57" s="27"/>
      <c r="AG57" s="27"/>
      <c r="AH57" s="26"/>
      <c r="AI57" s="26"/>
    </row>
    <row r="58" spans="2:23" ht="15">
      <c r="B58" s="42" t="s">
        <v>185</v>
      </c>
      <c r="F58" s="13"/>
      <c r="G58" s="17"/>
      <c r="H58" s="17"/>
      <c r="W58" s="48" t="s">
        <v>107</v>
      </c>
    </row>
    <row r="59" spans="6:23" ht="15">
      <c r="F59" s="13"/>
      <c r="G59" s="17"/>
      <c r="H59" s="17"/>
      <c r="W59" s="45" t="s">
        <v>109</v>
      </c>
    </row>
    <row r="60" spans="6:8" ht="12.75">
      <c r="F60" s="13"/>
      <c r="G60" s="17"/>
      <c r="H60" s="17"/>
    </row>
    <row r="61" spans="6:8" ht="12.75">
      <c r="F61" s="13"/>
      <c r="G61" s="17"/>
      <c r="H61" s="17"/>
    </row>
    <row r="62" spans="6:8" ht="12.75">
      <c r="F62" s="13"/>
      <c r="G62" s="17"/>
      <c r="H62" s="17"/>
    </row>
    <row r="63" spans="6:8" ht="12.75">
      <c r="F63" s="13"/>
      <c r="G63" s="17"/>
      <c r="H63" s="17"/>
    </row>
    <row r="64" spans="6:8" ht="12.75">
      <c r="F64" s="13"/>
      <c r="G64" s="17"/>
      <c r="H64" s="17"/>
    </row>
    <row r="65" spans="6:8" ht="12.75">
      <c r="F65" s="13"/>
      <c r="G65" s="17"/>
      <c r="H65" s="17"/>
    </row>
    <row r="66" spans="6:8" ht="12.75">
      <c r="F66" s="13"/>
      <c r="G66" s="17"/>
      <c r="H66" s="17"/>
    </row>
    <row r="67" spans="6:8" ht="12.75">
      <c r="F67" s="13"/>
      <c r="G67" s="17"/>
      <c r="H67" s="17"/>
    </row>
    <row r="68" spans="6:8" ht="12.75">
      <c r="F68" s="13"/>
      <c r="G68" s="17"/>
      <c r="H68" s="17"/>
    </row>
    <row r="69" spans="6:8" ht="12.75">
      <c r="F69" s="13"/>
      <c r="G69" s="17"/>
      <c r="H69" s="17"/>
    </row>
    <row r="70" spans="6:8" ht="12.75">
      <c r="F70" s="13"/>
      <c r="G70" s="17"/>
      <c r="H70" s="17"/>
    </row>
    <row r="71" spans="6:8" ht="12.75">
      <c r="F71" s="13"/>
      <c r="G71" s="17"/>
      <c r="H71" s="17"/>
    </row>
    <row r="72" spans="6:8" ht="12.75">
      <c r="F72" s="13"/>
      <c r="G72" s="17"/>
      <c r="H72" s="17"/>
    </row>
    <row r="73" spans="6:8" ht="12.75">
      <c r="F73" s="13"/>
      <c r="G73" s="17"/>
      <c r="H73" s="17"/>
    </row>
    <row r="74" spans="6:8" ht="12.75">
      <c r="F74" s="13"/>
      <c r="G74" s="17"/>
      <c r="H74" s="17"/>
    </row>
    <row r="75" spans="6:8" ht="12.75">
      <c r="F75" s="13"/>
      <c r="G75" s="17"/>
      <c r="H75" s="17"/>
    </row>
    <row r="76" spans="6:8" ht="12.75">
      <c r="F76" s="13"/>
      <c r="G76" s="17"/>
      <c r="H76" s="17"/>
    </row>
    <row r="77" spans="6:8" ht="12.75">
      <c r="F77" s="13"/>
      <c r="G77" s="17"/>
      <c r="H77" s="17"/>
    </row>
    <row r="78" spans="6:8" ht="12.75">
      <c r="F78" s="13"/>
      <c r="G78" s="17"/>
      <c r="H78" s="17"/>
    </row>
    <row r="79" spans="6:8" ht="12.75">
      <c r="F79" s="13"/>
      <c r="G79" s="17"/>
      <c r="H79" s="17"/>
    </row>
    <row r="80" spans="6:8" ht="12.75">
      <c r="F80" s="13"/>
      <c r="G80" s="17"/>
      <c r="H80" s="17"/>
    </row>
    <row r="81" spans="6:8" ht="12.75">
      <c r="F81" s="13"/>
      <c r="G81" s="17"/>
      <c r="H81" s="17"/>
    </row>
    <row r="82" spans="6:8" ht="12.75">
      <c r="F82" s="13"/>
      <c r="G82" s="17"/>
      <c r="H82" s="17"/>
    </row>
    <row r="83" spans="6:8" ht="12.75">
      <c r="F83" s="13"/>
      <c r="G83" s="17"/>
      <c r="H83" s="17"/>
    </row>
    <row r="84" spans="6:8" ht="12.75">
      <c r="F84" s="13"/>
      <c r="G84" s="17"/>
      <c r="H84" s="17"/>
    </row>
    <row r="85" spans="6:8" ht="12.75">
      <c r="F85" s="13"/>
      <c r="G85" s="17"/>
      <c r="H85" s="17"/>
    </row>
    <row r="86" spans="1:10" ht="12.75">
      <c r="A86" s="13"/>
      <c r="B86" s="13"/>
      <c r="C86" s="13"/>
      <c r="D86" s="13"/>
      <c r="E86" s="13"/>
      <c r="F86" s="13"/>
      <c r="G86" s="17"/>
      <c r="H86" s="17"/>
      <c r="I86" s="17"/>
      <c r="J86" s="17"/>
    </row>
    <row r="87" spans="1:10" ht="12.75">
      <c r="A87" s="13"/>
      <c r="B87" s="13"/>
      <c r="C87" s="13"/>
      <c r="D87" s="13"/>
      <c r="E87" s="13"/>
      <c r="F87" s="13"/>
      <c r="G87" s="17"/>
      <c r="H87" s="17"/>
      <c r="I87" s="17"/>
      <c r="J87" s="17"/>
    </row>
    <row r="88" spans="1:10" ht="12.75">
      <c r="A88" s="13"/>
      <c r="B88" s="13"/>
      <c r="C88" s="13"/>
      <c r="D88" s="13"/>
      <c r="E88" s="13"/>
      <c r="F88" s="13"/>
      <c r="G88" s="17"/>
      <c r="H88" s="17"/>
      <c r="I88" s="17"/>
      <c r="J88" s="17"/>
    </row>
    <row r="89" spans="1:10" ht="12.75">
      <c r="A89" s="13"/>
      <c r="B89" s="13"/>
      <c r="C89" s="13"/>
      <c r="D89" s="13"/>
      <c r="E89" s="13"/>
      <c r="F89" s="13"/>
      <c r="G89" s="17"/>
      <c r="H89" s="17"/>
      <c r="I89" s="17"/>
      <c r="J89" s="17"/>
    </row>
    <row r="90" spans="1:10" ht="12.75">
      <c r="A90" s="13"/>
      <c r="B90" s="13"/>
      <c r="C90" s="13"/>
      <c r="D90" s="13"/>
      <c r="E90" s="13"/>
      <c r="F90" s="13"/>
      <c r="G90" s="17"/>
      <c r="H90" s="17"/>
      <c r="I90" s="17"/>
      <c r="J90" s="17"/>
    </row>
    <row r="91" spans="1:10" ht="12.75">
      <c r="A91" s="13"/>
      <c r="B91" s="13"/>
      <c r="C91" s="13"/>
      <c r="D91" s="13"/>
      <c r="E91" s="13"/>
      <c r="F91" s="13"/>
      <c r="G91" s="17"/>
      <c r="H91" s="17"/>
      <c r="I91" s="17"/>
      <c r="J91" s="17"/>
    </row>
    <row r="92" spans="1:10" ht="12.75">
      <c r="A92" s="13"/>
      <c r="B92" s="13"/>
      <c r="C92" s="13"/>
      <c r="D92" s="13"/>
      <c r="E92" s="13"/>
      <c r="F92" s="13"/>
      <c r="G92" s="17"/>
      <c r="H92" s="17"/>
      <c r="I92" s="17"/>
      <c r="J92" s="17"/>
    </row>
    <row r="93" spans="1:10" ht="12.75">
      <c r="A93" s="13"/>
      <c r="B93" s="13"/>
      <c r="C93" s="13"/>
      <c r="D93" s="13"/>
      <c r="E93" s="13"/>
      <c r="F93" s="13"/>
      <c r="G93" s="17"/>
      <c r="H93" s="17"/>
      <c r="I93" s="17"/>
      <c r="J93" s="17"/>
    </row>
    <row r="94" spans="1:10" ht="12.75">
      <c r="A94" s="13"/>
      <c r="B94" s="13"/>
      <c r="C94" s="13"/>
      <c r="D94" s="13"/>
      <c r="E94" s="13"/>
      <c r="F94" s="13"/>
      <c r="G94" s="17"/>
      <c r="H94" s="17"/>
      <c r="I94" s="17"/>
      <c r="J94" s="17"/>
    </row>
    <row r="95" spans="1:10" ht="12.75">
      <c r="A95" s="13"/>
      <c r="B95" s="13"/>
      <c r="C95" s="13"/>
      <c r="D95" s="13"/>
      <c r="E95" s="13"/>
      <c r="F95" s="13"/>
      <c r="G95" s="17"/>
      <c r="H95" s="17"/>
      <c r="I95" s="17"/>
      <c r="J95" s="17"/>
    </row>
    <row r="96" spans="1:10" ht="12.75">
      <c r="A96" s="13"/>
      <c r="B96" s="13"/>
      <c r="C96" s="13"/>
      <c r="D96" s="13"/>
      <c r="E96" s="13"/>
      <c r="F96" s="13"/>
      <c r="G96" s="17"/>
      <c r="H96" s="17"/>
      <c r="I96" s="17"/>
      <c r="J96" s="17"/>
    </row>
    <row r="97" spans="1:10" ht="12.75">
      <c r="A97" s="13"/>
      <c r="B97" s="13"/>
      <c r="C97" s="13"/>
      <c r="D97" s="13"/>
      <c r="E97" s="13"/>
      <c r="F97" s="13"/>
      <c r="G97" s="17"/>
      <c r="H97" s="17"/>
      <c r="I97" s="17"/>
      <c r="J97" s="17"/>
    </row>
    <row r="98" spans="1:10" ht="12.75">
      <c r="A98" s="13"/>
      <c r="B98" s="13"/>
      <c r="C98" s="13"/>
      <c r="D98" s="13"/>
      <c r="E98" s="13"/>
      <c r="F98" s="13"/>
      <c r="G98" s="17"/>
      <c r="H98" s="17"/>
      <c r="I98" s="17"/>
      <c r="J98" s="17"/>
    </row>
    <row r="99" spans="1:10" ht="12.75">
      <c r="A99" s="13"/>
      <c r="B99" s="13"/>
      <c r="C99" s="13"/>
      <c r="D99" s="13"/>
      <c r="E99" s="13"/>
      <c r="F99" s="13"/>
      <c r="G99" s="17"/>
      <c r="H99" s="17"/>
      <c r="I99" s="17"/>
      <c r="J99" s="17"/>
    </row>
    <row r="100" spans="1:10" ht="12.75">
      <c r="A100" s="13"/>
      <c r="B100" s="13"/>
      <c r="C100" s="13"/>
      <c r="D100" s="13"/>
      <c r="E100" s="13"/>
      <c r="F100" s="13"/>
      <c r="G100" s="17"/>
      <c r="H100" s="17"/>
      <c r="I100" s="17"/>
      <c r="J100" s="17"/>
    </row>
    <row r="101" spans="1:10" ht="12.75">
      <c r="A101" s="13"/>
      <c r="B101" s="13"/>
      <c r="C101" s="13"/>
      <c r="D101" s="13"/>
      <c r="E101" s="13"/>
      <c r="I101" s="17"/>
      <c r="J101" s="17"/>
    </row>
    <row r="102" spans="1:10" ht="12.75">
      <c r="A102" s="13"/>
      <c r="B102" s="13"/>
      <c r="C102" s="13"/>
      <c r="D102" s="13"/>
      <c r="E102" s="13"/>
      <c r="F102" s="13"/>
      <c r="G102" s="17"/>
      <c r="H102" s="17"/>
      <c r="I102" s="17"/>
      <c r="J102" s="17"/>
    </row>
    <row r="103" spans="1:10" ht="12.75">
      <c r="A103" s="13"/>
      <c r="B103" s="13"/>
      <c r="C103" s="13"/>
      <c r="D103" s="13"/>
      <c r="E103" s="13"/>
      <c r="F103" s="13"/>
      <c r="G103" s="17"/>
      <c r="H103" s="17"/>
      <c r="I103" s="17"/>
      <c r="J103" s="17"/>
    </row>
    <row r="104" spans="1:10" ht="12.75">
      <c r="A104" s="13"/>
      <c r="B104" s="13"/>
      <c r="C104" s="13"/>
      <c r="D104" s="13"/>
      <c r="E104" s="13"/>
      <c r="F104" s="13"/>
      <c r="G104" s="17"/>
      <c r="H104" s="17"/>
      <c r="I104" s="17"/>
      <c r="J104" s="17"/>
    </row>
    <row r="105" spans="1:10" ht="12.75">
      <c r="A105" s="13"/>
      <c r="B105" s="13"/>
      <c r="C105" s="13"/>
      <c r="D105" s="13"/>
      <c r="E105" s="13"/>
      <c r="F105" s="13"/>
      <c r="G105" s="17"/>
      <c r="H105" s="17"/>
      <c r="I105" s="17"/>
      <c r="J105" s="17"/>
    </row>
    <row r="106" spans="1:10" ht="12.75">
      <c r="A106" s="13"/>
      <c r="B106" s="13"/>
      <c r="C106" s="13"/>
      <c r="D106" s="13"/>
      <c r="E106" s="13"/>
      <c r="F106" s="13"/>
      <c r="G106" s="17"/>
      <c r="H106" s="17"/>
      <c r="I106" s="17"/>
      <c r="J106" s="17"/>
    </row>
    <row r="107" spans="1:10" ht="12.75">
      <c r="A107" s="13"/>
      <c r="B107" s="13"/>
      <c r="C107" s="13"/>
      <c r="D107" s="13"/>
      <c r="E107" s="13"/>
      <c r="F107" s="13"/>
      <c r="G107" s="17"/>
      <c r="H107" s="17"/>
      <c r="I107" s="17"/>
      <c r="J107" s="17"/>
    </row>
    <row r="108" spans="1:10" ht="12.75">
      <c r="A108" s="13"/>
      <c r="B108" s="13"/>
      <c r="C108" s="13"/>
      <c r="D108" s="13"/>
      <c r="E108" s="13"/>
      <c r="F108" s="13"/>
      <c r="G108" s="17"/>
      <c r="H108" s="17"/>
      <c r="I108" s="17"/>
      <c r="J108" s="17"/>
    </row>
    <row r="109" spans="1:10" ht="12.75">
      <c r="A109" s="13"/>
      <c r="B109" s="13"/>
      <c r="C109" s="13"/>
      <c r="D109" s="13"/>
      <c r="E109" s="13"/>
      <c r="F109" s="13"/>
      <c r="G109" s="17"/>
      <c r="H109" s="17"/>
      <c r="I109" s="17"/>
      <c r="J109" s="17"/>
    </row>
    <row r="110" spans="1:10" ht="12.75">
      <c r="A110" s="13"/>
      <c r="B110" s="13"/>
      <c r="C110" s="13"/>
      <c r="D110" s="13"/>
      <c r="E110" s="13"/>
      <c r="F110" s="13"/>
      <c r="G110" s="17"/>
      <c r="H110" s="17"/>
      <c r="I110" s="17"/>
      <c r="J110" s="17"/>
    </row>
    <row r="111" spans="1:10" ht="12.75">
      <c r="A111" s="13"/>
      <c r="B111" s="13"/>
      <c r="C111" s="13"/>
      <c r="D111" s="13"/>
      <c r="E111" s="13"/>
      <c r="F111" s="13"/>
      <c r="G111" s="17"/>
      <c r="H111" s="17"/>
      <c r="I111" s="17"/>
      <c r="J111" s="17"/>
    </row>
    <row r="112" spans="1:10" ht="12.75">
      <c r="A112" s="13"/>
      <c r="B112" s="13"/>
      <c r="C112" s="13"/>
      <c r="D112" s="13"/>
      <c r="E112" s="13"/>
      <c r="F112" s="13"/>
      <c r="G112" s="17"/>
      <c r="H112" s="17"/>
      <c r="I112" s="17"/>
      <c r="J112" s="17"/>
    </row>
    <row r="113" spans="1:10" ht="12.75">
      <c r="A113" s="13"/>
      <c r="B113" s="13"/>
      <c r="C113" s="13"/>
      <c r="D113" s="13"/>
      <c r="E113" s="13"/>
      <c r="F113" s="13"/>
      <c r="G113" s="17"/>
      <c r="H113" s="17"/>
      <c r="I113" s="17"/>
      <c r="J113" s="17"/>
    </row>
    <row r="114" spans="1:10" ht="12.75">
      <c r="A114" s="13"/>
      <c r="B114" s="13"/>
      <c r="C114" s="13"/>
      <c r="D114" s="13"/>
      <c r="E114" s="13"/>
      <c r="F114" s="13"/>
      <c r="G114" s="17"/>
      <c r="H114" s="17"/>
      <c r="I114" s="17"/>
      <c r="J114" s="17"/>
    </row>
    <row r="115" spans="1:10" ht="12.75">
      <c r="A115" s="13"/>
      <c r="B115" s="13"/>
      <c r="C115" s="13"/>
      <c r="D115" s="13"/>
      <c r="E115" s="13"/>
      <c r="F115" s="13"/>
      <c r="G115" s="17"/>
      <c r="H115" s="17"/>
      <c r="I115" s="17"/>
      <c r="J115" s="17"/>
    </row>
    <row r="116" spans="1:10" ht="12.75">
      <c r="A116" s="13"/>
      <c r="B116" s="13"/>
      <c r="C116" s="20"/>
      <c r="D116" s="13"/>
      <c r="E116" s="13"/>
      <c r="F116" s="13"/>
      <c r="G116" s="17"/>
      <c r="H116" s="17"/>
      <c r="I116" s="17"/>
      <c r="J116" s="17"/>
    </row>
    <row r="117" spans="1:10" ht="12.75">
      <c r="A117" s="13"/>
      <c r="B117" s="13"/>
      <c r="C117" s="20"/>
      <c r="D117" s="13"/>
      <c r="E117" s="13"/>
      <c r="F117" s="13"/>
      <c r="G117" s="17"/>
      <c r="H117" s="17"/>
      <c r="I117" s="17"/>
      <c r="J117" s="17"/>
    </row>
    <row r="118" spans="1:10" ht="12.75">
      <c r="A118" s="13"/>
      <c r="B118" s="13"/>
      <c r="C118" s="20"/>
      <c r="D118" s="13"/>
      <c r="E118" s="13"/>
      <c r="F118" s="13"/>
      <c r="G118" s="17"/>
      <c r="H118" s="17"/>
      <c r="I118" s="17"/>
      <c r="J118" s="17"/>
    </row>
    <row r="119" spans="1:10" ht="12.75">
      <c r="A119" s="13"/>
      <c r="B119" s="13"/>
      <c r="C119" s="20"/>
      <c r="D119" s="13"/>
      <c r="E119" s="13"/>
      <c r="F119" s="13"/>
      <c r="G119" s="17"/>
      <c r="H119" s="17"/>
      <c r="I119" s="17"/>
      <c r="J119" s="17"/>
    </row>
    <row r="120" spans="1:10" ht="12.75">
      <c r="A120" s="13"/>
      <c r="B120" s="13"/>
      <c r="C120" s="20"/>
      <c r="D120" s="13"/>
      <c r="E120" s="13"/>
      <c r="F120" s="13"/>
      <c r="G120" s="17"/>
      <c r="H120" s="17"/>
      <c r="I120" s="17"/>
      <c r="J120" s="17"/>
    </row>
    <row r="121" spans="1:10" ht="12.75">
      <c r="A121" s="13"/>
      <c r="B121" s="13"/>
      <c r="C121" s="20"/>
      <c r="D121" s="13"/>
      <c r="E121" s="13"/>
      <c r="F121" s="13"/>
      <c r="G121" s="17"/>
      <c r="H121" s="17"/>
      <c r="I121" s="17"/>
      <c r="J121" s="17"/>
    </row>
    <row r="122" spans="1:10" ht="12.75">
      <c r="A122" s="13"/>
      <c r="B122" s="13"/>
      <c r="C122" s="20"/>
      <c r="D122" s="13"/>
      <c r="E122" s="13"/>
      <c r="F122" s="13"/>
      <c r="G122" s="17"/>
      <c r="H122" s="17"/>
      <c r="I122" s="17"/>
      <c r="J122" s="17"/>
    </row>
    <row r="123" spans="1:10" ht="12.75">
      <c r="A123" s="13"/>
      <c r="B123" s="13"/>
      <c r="C123" s="20"/>
      <c r="D123" s="13"/>
      <c r="E123" s="13"/>
      <c r="F123" s="13"/>
      <c r="G123" s="17"/>
      <c r="H123" s="17"/>
      <c r="I123" s="17"/>
      <c r="J123" s="17"/>
    </row>
    <row r="124" spans="1:10" ht="12.75">
      <c r="A124" s="13"/>
      <c r="B124" s="13"/>
      <c r="C124" s="20"/>
      <c r="D124" s="13"/>
      <c r="E124" s="13"/>
      <c r="F124" s="13"/>
      <c r="G124" s="17"/>
      <c r="H124" s="17"/>
      <c r="I124" s="17"/>
      <c r="J124" s="17"/>
    </row>
    <row r="125" spans="1:10" ht="12.75">
      <c r="A125" s="13"/>
      <c r="B125" s="13"/>
      <c r="C125" s="20"/>
      <c r="D125" s="13"/>
      <c r="E125" s="13"/>
      <c r="F125" s="13"/>
      <c r="G125" s="17"/>
      <c r="H125" s="17"/>
      <c r="I125" s="17"/>
      <c r="J125" s="17"/>
    </row>
    <row r="126" spans="1:10" ht="12.75">
      <c r="A126" s="13"/>
      <c r="B126" s="13"/>
      <c r="C126" s="20"/>
      <c r="D126" s="13"/>
      <c r="E126" s="13"/>
      <c r="F126" s="13"/>
      <c r="G126" s="17"/>
      <c r="H126" s="17"/>
      <c r="I126" s="17"/>
      <c r="J126" s="17"/>
    </row>
    <row r="127" spans="1:10" ht="12.75">
      <c r="A127" s="13"/>
      <c r="B127" s="13"/>
      <c r="C127" s="20"/>
      <c r="D127" s="13"/>
      <c r="E127" s="13"/>
      <c r="F127" s="13"/>
      <c r="G127" s="17"/>
      <c r="H127" s="17"/>
      <c r="I127" s="17"/>
      <c r="J127" s="17"/>
    </row>
    <row r="128" spans="1:10" ht="12.75">
      <c r="A128" s="13"/>
      <c r="B128" s="13"/>
      <c r="C128" s="20"/>
      <c r="D128" s="13"/>
      <c r="E128" s="13"/>
      <c r="F128" s="13"/>
      <c r="G128" s="17"/>
      <c r="H128" s="17"/>
      <c r="I128" s="17"/>
      <c r="J128" s="17"/>
    </row>
    <row r="129" spans="1:10" ht="12.75">
      <c r="A129" s="13"/>
      <c r="B129" s="13"/>
      <c r="C129" s="20"/>
      <c r="D129" s="13"/>
      <c r="E129" s="13"/>
      <c r="F129" s="13"/>
      <c r="G129" s="17"/>
      <c r="H129" s="17"/>
      <c r="I129" s="17"/>
      <c r="J129" s="17"/>
    </row>
    <row r="130" spans="1:10" ht="12.75">
      <c r="A130" s="13"/>
      <c r="B130" s="13"/>
      <c r="C130" s="20"/>
      <c r="D130" s="13"/>
      <c r="E130" s="13"/>
      <c r="F130" s="13"/>
      <c r="G130" s="17"/>
      <c r="H130" s="17"/>
      <c r="I130" s="17"/>
      <c r="J130" s="17"/>
    </row>
    <row r="131" spans="1:10" ht="12.75">
      <c r="A131" s="13"/>
      <c r="B131" s="13"/>
      <c r="C131" s="20"/>
      <c r="D131" s="13"/>
      <c r="E131" s="13"/>
      <c r="F131" s="13"/>
      <c r="G131" s="17"/>
      <c r="H131" s="17"/>
      <c r="I131" s="17"/>
      <c r="J131" s="17"/>
    </row>
    <row r="132" spans="1:10" ht="12.75">
      <c r="A132" s="13"/>
      <c r="B132" s="13"/>
      <c r="C132" s="20"/>
      <c r="D132" s="13"/>
      <c r="E132" s="13"/>
      <c r="F132" s="13"/>
      <c r="G132" s="17"/>
      <c r="H132" s="17"/>
      <c r="I132" s="17"/>
      <c r="J132" s="17"/>
    </row>
    <row r="133" spans="1:10" ht="12.75">
      <c r="A133" s="13"/>
      <c r="B133" s="13"/>
      <c r="C133" s="20"/>
      <c r="D133" s="13"/>
      <c r="E133" s="13"/>
      <c r="F133" s="13"/>
      <c r="G133" s="17"/>
      <c r="H133" s="17"/>
      <c r="I133" s="17"/>
      <c r="J133" s="17"/>
    </row>
    <row r="134" spans="1:10" ht="12.75">
      <c r="A134" s="13"/>
      <c r="B134" s="13"/>
      <c r="C134" s="20"/>
      <c r="D134" s="13"/>
      <c r="E134" s="13"/>
      <c r="F134" s="13"/>
      <c r="G134" s="17"/>
      <c r="H134" s="17"/>
      <c r="I134" s="17"/>
      <c r="J134" s="17"/>
    </row>
    <row r="135" spans="1:10" ht="12.75">
      <c r="A135" s="13"/>
      <c r="B135" s="13"/>
      <c r="C135" s="20"/>
      <c r="D135" s="13"/>
      <c r="E135" s="13"/>
      <c r="F135" s="13"/>
      <c r="G135" s="17"/>
      <c r="H135" s="17"/>
      <c r="I135" s="17"/>
      <c r="J135" s="17"/>
    </row>
    <row r="136" spans="1:10" ht="12.75">
      <c r="A136" s="13"/>
      <c r="B136" s="13"/>
      <c r="C136" s="20"/>
      <c r="D136" s="13"/>
      <c r="E136" s="13"/>
      <c r="F136" s="13"/>
      <c r="G136" s="17"/>
      <c r="H136" s="17"/>
      <c r="I136" s="17"/>
      <c r="J136" s="17"/>
    </row>
    <row r="137" spans="1:10" ht="12.75">
      <c r="A137" s="13"/>
      <c r="B137" s="13"/>
      <c r="C137" s="20"/>
      <c r="D137" s="13"/>
      <c r="E137" s="13"/>
      <c r="F137" s="13"/>
      <c r="G137" s="17"/>
      <c r="H137" s="17"/>
      <c r="I137" s="17"/>
      <c r="J137" s="17"/>
    </row>
    <row r="138" spans="1:10" ht="12.75">
      <c r="A138" s="13"/>
      <c r="B138" s="13"/>
      <c r="C138" s="20"/>
      <c r="D138" s="13"/>
      <c r="E138" s="13"/>
      <c r="F138" s="13"/>
      <c r="G138" s="17"/>
      <c r="H138" s="17"/>
      <c r="I138" s="17"/>
      <c r="J138" s="17"/>
    </row>
    <row r="139" spans="1:10" ht="12.75">
      <c r="A139" s="13"/>
      <c r="B139" s="13"/>
      <c r="C139" s="13"/>
      <c r="D139" s="13"/>
      <c r="E139" s="13"/>
      <c r="F139" s="13"/>
      <c r="G139" s="17"/>
      <c r="H139" s="17"/>
      <c r="I139" s="17"/>
      <c r="J139" s="17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</sheetData>
  <mergeCells count="1">
    <mergeCell ref="G9:AA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2012-06-23T08:32:55Z</cp:lastPrinted>
  <dcterms:created xsi:type="dcterms:W3CDTF">1996-10-08T23:32:33Z</dcterms:created>
  <dcterms:modified xsi:type="dcterms:W3CDTF">2012-06-23T11:31:05Z</dcterms:modified>
  <cp:category/>
  <cp:version/>
  <cp:contentType/>
  <cp:contentStatus/>
</cp:coreProperties>
</file>